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apphire Content\Payroll\"/>
    </mc:Choice>
  </mc:AlternateContent>
  <bookViews>
    <workbookView xWindow="0" yWindow="0" windowWidth="14385" windowHeight="4185"/>
  </bookViews>
  <sheets>
    <sheet name=" 1st QTR" sheetId="2" r:id="rId1"/>
    <sheet name="2nd QTR" sheetId="3" r:id="rId2"/>
    <sheet name="3rd QTR" sheetId="7" r:id="rId3"/>
    <sheet name="4th QTR" sheetId="5" r:id="rId4"/>
  </sheets>
  <definedNames>
    <definedName name="_Regression_Int" localSheetId="0" hidden="1">1</definedName>
    <definedName name="_Regression_Int" localSheetId="1" hidden="1">1</definedName>
    <definedName name="_xlnm.Print_Area" localSheetId="0">' 1st QTR'!$A$1:$L$34</definedName>
    <definedName name="_xlnm.Print_Area" localSheetId="1">'2nd QTR'!$A$1:$L$34</definedName>
    <definedName name="_xlnm.Print_Area" localSheetId="3">'4th QTR'!$A$1:$M$35</definedName>
    <definedName name="Print_Area_MI" localSheetId="0">' 1st QTR'!$A$1:$L$34</definedName>
    <definedName name="Print_Area_MI" localSheetId="1">'2nd QTR'!$A$1:$L$50</definedName>
  </definedNames>
  <calcPr calcId="162913"/>
</workbook>
</file>

<file path=xl/calcChain.xml><?xml version="1.0" encoding="utf-8"?>
<calcChain xmlns="http://schemas.openxmlformats.org/spreadsheetml/2006/main">
  <c r="G10" i="5" l="1"/>
  <c r="F27" i="2" l="1"/>
  <c r="F21" i="2"/>
  <c r="D27" i="2"/>
  <c r="F21" i="5" l="1"/>
  <c r="L21" i="5" l="1"/>
  <c r="E21" i="5"/>
  <c r="L21" i="7"/>
  <c r="L18" i="7" s="1"/>
  <c r="K21" i="7"/>
  <c r="J21" i="7"/>
  <c r="C27" i="2"/>
  <c r="B18" i="7" l="1"/>
  <c r="C21" i="7"/>
  <c r="M27" i="5" l="1"/>
  <c r="G27" i="5"/>
  <c r="F27" i="5"/>
  <c r="D27" i="5"/>
  <c r="C27" i="5"/>
  <c r="B27" i="5"/>
  <c r="K27" i="7" l="1"/>
  <c r="H27" i="7"/>
  <c r="F27" i="7"/>
  <c r="E27" i="7"/>
  <c r="D27" i="7"/>
  <c r="C27" i="7"/>
  <c r="H21" i="7"/>
  <c r="H18" i="7" s="1"/>
  <c r="F21" i="7"/>
  <c r="L27" i="3"/>
  <c r="J27" i="3"/>
  <c r="H27" i="3"/>
  <c r="G27" i="3"/>
  <c r="F27" i="3"/>
  <c r="E27" i="3"/>
  <c r="D27" i="3"/>
  <c r="C27" i="3"/>
  <c r="L27" i="2" l="1"/>
  <c r="H27" i="2"/>
  <c r="G27" i="2"/>
  <c r="E27" i="2"/>
  <c r="H21" i="2"/>
  <c r="H18" i="2" s="1"/>
  <c r="G21" i="2"/>
  <c r="E21" i="2"/>
  <c r="B18" i="2"/>
  <c r="B10" i="2"/>
  <c r="H8" i="2"/>
  <c r="G30" i="2" s="1"/>
  <c r="G8" i="2"/>
  <c r="F30" i="2" s="1"/>
  <c r="F8" i="2"/>
  <c r="E30" i="2" s="1"/>
  <c r="E8" i="2"/>
  <c r="D30" i="2" s="1"/>
  <c r="D8" i="2"/>
  <c r="C30" i="2" s="1"/>
  <c r="C8" i="2"/>
  <c r="B30" i="2" s="1"/>
  <c r="B8" i="2"/>
  <c r="H8" i="7" l="1"/>
  <c r="G8" i="7"/>
  <c r="F8" i="7"/>
  <c r="E8" i="7"/>
  <c r="D8" i="7"/>
  <c r="C8" i="7"/>
  <c r="D30" i="7" s="1"/>
  <c r="E30" i="7" s="1"/>
  <c r="F30" i="7" s="1"/>
  <c r="G30" i="7" s="1"/>
  <c r="H30" i="7" s="1"/>
  <c r="B8" i="7"/>
  <c r="G18" i="7"/>
  <c r="E21" i="7"/>
  <c r="E18" i="7" s="1"/>
  <c r="D21" i="7"/>
  <c r="D18" i="7" s="1"/>
  <c r="F18" i="7"/>
  <c r="C18" i="7"/>
  <c r="B11" i="7"/>
  <c r="C11" i="7" s="1"/>
  <c r="D11" i="7" s="1"/>
  <c r="E11" i="7" s="1"/>
  <c r="F11" i="7" s="1"/>
  <c r="G11" i="7" s="1"/>
  <c r="H11" i="7" s="1"/>
  <c r="L10" i="7"/>
  <c r="K10" i="7"/>
  <c r="J10" i="7"/>
  <c r="I10" i="7"/>
  <c r="H10" i="7"/>
  <c r="G10" i="7"/>
  <c r="F10" i="7"/>
  <c r="E10" i="7"/>
  <c r="D10" i="7"/>
  <c r="C10" i="7"/>
  <c r="B10" i="7"/>
  <c r="E18" i="5"/>
  <c r="G21" i="5"/>
  <c r="G18" i="5" s="1"/>
  <c r="F18" i="5"/>
  <c r="D21" i="5"/>
  <c r="D18" i="5" s="1"/>
  <c r="C21" i="5"/>
  <c r="C18" i="5" s="1"/>
  <c r="B21" i="5"/>
  <c r="B18" i="5" s="1"/>
  <c r="M10" i="5" l="1"/>
  <c r="L10" i="5"/>
  <c r="K10" i="5"/>
  <c r="J10" i="5"/>
  <c r="H10" i="5"/>
  <c r="F10" i="5"/>
  <c r="E10" i="5"/>
  <c r="D10" i="5"/>
  <c r="C10" i="5"/>
  <c r="B10" i="5"/>
  <c r="G8" i="5"/>
  <c r="F30" i="5" s="1"/>
  <c r="F8" i="5"/>
  <c r="E8" i="5"/>
  <c r="D30" i="5" s="1"/>
  <c r="D8" i="5"/>
  <c r="C30" i="5" s="1"/>
  <c r="C8" i="5"/>
  <c r="B30" i="5" s="1"/>
  <c r="B8" i="5"/>
  <c r="H21" i="3"/>
  <c r="H18" i="3" s="1"/>
  <c r="G21" i="3"/>
  <c r="G18" i="3" s="1"/>
  <c r="F21" i="3"/>
  <c r="F18" i="3" s="1"/>
  <c r="E21" i="3"/>
  <c r="E18" i="3" s="1"/>
  <c r="D21" i="3"/>
  <c r="D18" i="3" s="1"/>
  <c r="C21" i="3"/>
  <c r="C18" i="3" s="1"/>
  <c r="B10" i="3"/>
  <c r="C10" i="3"/>
  <c r="D10" i="3"/>
  <c r="E10" i="3"/>
  <c r="F10" i="3"/>
  <c r="G10" i="3"/>
  <c r="H10" i="3"/>
  <c r="I10" i="3"/>
  <c r="J10" i="3"/>
  <c r="K10" i="3"/>
  <c r="L10" i="3"/>
  <c r="H8" i="3"/>
  <c r="G30" i="3" s="1"/>
  <c r="G8" i="3"/>
  <c r="F30" i="3" s="1"/>
  <c r="F8" i="3"/>
  <c r="E8" i="3"/>
  <c r="D8" i="3"/>
  <c r="C30" i="3" s="1"/>
  <c r="C8" i="3"/>
  <c r="L10" i="2"/>
  <c r="K10" i="2"/>
  <c r="J10" i="2"/>
  <c r="I10" i="2"/>
  <c r="H10" i="2"/>
  <c r="G10" i="2"/>
  <c r="F10" i="2"/>
  <c r="E10" i="2"/>
  <c r="D10" i="2"/>
  <c r="C10" i="2"/>
  <c r="G18" i="2" l="1"/>
  <c r="F18" i="2"/>
  <c r="E18" i="2"/>
  <c r="D18" i="2"/>
  <c r="C18" i="2"/>
  <c r="H11" i="3" l="1"/>
  <c r="G11" i="3"/>
  <c r="F11" i="3"/>
  <c r="E11" i="3"/>
  <c r="D11" i="3"/>
  <c r="C11" i="3"/>
  <c r="H11" i="5"/>
  <c r="G11" i="5"/>
  <c r="F11" i="5"/>
  <c r="E11" i="5"/>
  <c r="D11" i="5"/>
  <c r="C11" i="5"/>
  <c r="B11" i="5"/>
  <c r="B11" i="2"/>
  <c r="C11" i="2" s="1"/>
  <c r="D11" i="2" s="1"/>
  <c r="E11" i="2" s="1"/>
  <c r="F11" i="2" l="1"/>
  <c r="G11" i="2" s="1"/>
  <c r="H11" i="2" s="1"/>
</calcChain>
</file>

<file path=xl/sharedStrings.xml><?xml version="1.0" encoding="utf-8"?>
<sst xmlns="http://schemas.openxmlformats.org/spreadsheetml/2006/main" count="438" uniqueCount="105">
  <si>
    <t xml:space="preserve"> </t>
  </si>
  <si>
    <t>BIWEEKLY</t>
  </si>
  <si>
    <t>MONTHLY</t>
  </si>
  <si>
    <t>SCHEDULE #</t>
  </si>
  <si>
    <t>01</t>
  </si>
  <si>
    <t>02</t>
  </si>
  <si>
    <t>03</t>
  </si>
  <si>
    <t>04</t>
  </si>
  <si>
    <t>05</t>
  </si>
  <si>
    <t>06</t>
  </si>
  <si>
    <t>PAY</t>
  </si>
  <si>
    <t>PERIOD</t>
  </si>
  <si>
    <t>Mon</t>
  </si>
  <si>
    <t>Fri</t>
  </si>
  <si>
    <t>Wed</t>
  </si>
  <si>
    <t>Thurs</t>
  </si>
  <si>
    <t xml:space="preserve">1st  RUN </t>
  </si>
  <si>
    <t>(1)</t>
  </si>
  <si>
    <t>work day to Final</t>
  </si>
  <si>
    <t xml:space="preserve">        LOCK DOWN ON DATA ENTRY FOR PAYROLL AREA BEING PROCESSED UNTIL NOTICE IS GIVEN</t>
  </si>
  <si>
    <t xml:space="preserve">           &lt;&lt;&lt;&lt;&lt;&lt;&lt;&lt;&lt;&lt;  CORRECTION RUN WILL OCCUR EVERY WORK DAY TO FINAL  &gt;&gt;&gt;&gt;&gt;&gt;&gt;&gt;&gt;&gt;</t>
  </si>
  <si>
    <t>07</t>
  </si>
  <si>
    <t>(2)</t>
  </si>
  <si>
    <t>entries and changes</t>
  </si>
  <si>
    <t>(Checks mailed)</t>
  </si>
  <si>
    <t>PAYDATE</t>
  </si>
  <si>
    <t>(Direct Deposit date)</t>
  </si>
  <si>
    <t>21</t>
  </si>
  <si>
    <t>22</t>
  </si>
  <si>
    <t>23</t>
  </si>
  <si>
    <t>24</t>
  </si>
  <si>
    <t>25</t>
  </si>
  <si>
    <t>26</t>
  </si>
  <si>
    <t>10</t>
  </si>
  <si>
    <t>11</t>
  </si>
  <si>
    <t>12</t>
  </si>
  <si>
    <t>October</t>
  </si>
  <si>
    <t>November</t>
  </si>
  <si>
    <t>December</t>
  </si>
  <si>
    <t>(1) Monday, Oct 8, Columbus Day, DAS closed, Univ floating holiday, BW early deadline</t>
  </si>
  <si>
    <t>14</t>
  </si>
  <si>
    <t>15</t>
  </si>
  <si>
    <t>16</t>
  </si>
  <si>
    <t>17</t>
  </si>
  <si>
    <t>18</t>
  </si>
  <si>
    <t>19</t>
  </si>
  <si>
    <t>08</t>
  </si>
  <si>
    <t>09</t>
  </si>
  <si>
    <t>July</t>
  </si>
  <si>
    <t>August</t>
  </si>
  <si>
    <t>September</t>
  </si>
  <si>
    <t>Payroll Processing Schedule</t>
  </si>
  <si>
    <t>13</t>
  </si>
  <si>
    <t>03/04/2005 -</t>
  </si>
  <si>
    <t>03/17/2005</t>
  </si>
  <si>
    <t>03/31/2007</t>
  </si>
  <si>
    <t>Corrections and/or</t>
  </si>
  <si>
    <t>12:00 PM Deadline</t>
  </si>
  <si>
    <t xml:space="preserve">Final day for HR/Payroll </t>
  </si>
  <si>
    <t>changes only with Payroll</t>
  </si>
  <si>
    <t>Office prior approval</t>
  </si>
  <si>
    <t>Payroll Post to Ledgers</t>
  </si>
  <si>
    <t>Stay off records until</t>
  </si>
  <si>
    <t>otherwise notified</t>
  </si>
  <si>
    <t xml:space="preserve"> LOCK DOWN ON DATA ENTRY FOR PAYROLL AREA BEING PROCESSED  - Stay off records until 1:00 pm (CST/CDT)</t>
  </si>
  <si>
    <t>1:00 pm (CST/CDT) unless</t>
  </si>
  <si>
    <t>LOCK DOWN ON DATA ENTRY FOR PAYROLL AREA BEING PROCESSED  - Stay off records until 1:00 pm (CST/CDT)</t>
  </si>
  <si>
    <t>available</t>
  </si>
  <si>
    <r>
      <t>60 day period for Retro PAF Adjust</t>
    </r>
    <r>
      <rPr>
        <b/>
        <sz val="9"/>
        <rFont val="Helvetica"/>
      </rPr>
      <t xml:space="preserve"> (permission required prior to this date)</t>
    </r>
  </si>
  <si>
    <t>University of Nebraska</t>
  </si>
  <si>
    <r>
      <t xml:space="preserve">60 day period for Retro PAF Adjust </t>
    </r>
    <r>
      <rPr>
        <b/>
        <sz val="9"/>
        <rFont val="Helvetica"/>
      </rPr>
      <t>(permission required prior to this date)</t>
    </r>
  </si>
  <si>
    <t xml:space="preserve">Correction Run every </t>
  </si>
  <si>
    <t>Correction Run every</t>
  </si>
  <si>
    <t>Final day for Department</t>
  </si>
  <si>
    <t>(1)  Early Deadline</t>
  </si>
  <si>
    <t>(2) Third BW payday in the month; no standard deductions</t>
  </si>
  <si>
    <t xml:space="preserve">  TWO WEEKS PRIOR TO EFFECTIVE DATE</t>
  </si>
  <si>
    <t>PAF Deadline-On/Off boarding</t>
  </si>
  <si>
    <t>PAF Deadline</t>
  </si>
  <si>
    <t>Tue</t>
  </si>
  <si>
    <r>
      <rPr>
        <b/>
        <sz val="12"/>
        <color indexed="9"/>
        <rFont val="Helvetica"/>
      </rPr>
      <t>Stay off</t>
    </r>
    <r>
      <rPr>
        <b/>
        <sz val="10"/>
        <color indexed="9"/>
        <rFont val="Helvetica"/>
        <family val="2"/>
      </rPr>
      <t xml:space="preserve"> records until</t>
    </r>
  </si>
  <si>
    <t>Correction Run will occur every work day to Final</t>
  </si>
  <si>
    <t>20</t>
  </si>
  <si>
    <t>April</t>
  </si>
  <si>
    <t>May</t>
  </si>
  <si>
    <t>June</t>
  </si>
  <si>
    <t>January</t>
  </si>
  <si>
    <t>February</t>
  </si>
  <si>
    <t>March</t>
  </si>
  <si>
    <t>Thur</t>
  </si>
  <si>
    <t>(3)</t>
  </si>
  <si>
    <t>1st Quarter 2020</t>
  </si>
  <si>
    <t xml:space="preserve"> (2)</t>
  </si>
  <si>
    <t>Tues</t>
  </si>
  <si>
    <t>(1) NO - no corrections after 5/22 due to holiday</t>
  </si>
  <si>
    <t>(1)  BW Early Final</t>
  </si>
  <si>
    <t>(3) BW-no corrections after 11/25 due to holidays</t>
  </si>
  <si>
    <t>27</t>
  </si>
  <si>
    <t>(4) BW-no corrections after 12/23 due to holidays</t>
  </si>
  <si>
    <t>(2)&amp;(4)</t>
  </si>
  <si>
    <t xml:space="preserve">Mon </t>
  </si>
  <si>
    <t>(1) MO early deadline due to holiday shutdown.</t>
  </si>
  <si>
    <t>2nd Quarter 2020</t>
  </si>
  <si>
    <t>3rd Quarter 2020</t>
  </si>
  <si>
    <t>4th Quarter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</si>
</sst>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"/>
    <numFmt numFmtId="165" formatCode="m/d/yy;@"/>
  </numFmts>
  <fonts count="23" x14ac:knownFonts="1">
    <font>
      <sz val="8"/>
      <name val="Helv"/>
    </font>
    <font>
      <sz val="10"/>
      <name val="Helvetica"/>
      <family val="2"/>
    </font>
    <font>
      <b/>
      <sz val="12"/>
      <name val="Helvetica"/>
      <family val="2"/>
    </font>
    <font>
      <sz val="11"/>
      <name val="Helvetica"/>
      <family val="2"/>
    </font>
    <font>
      <b/>
      <i/>
      <sz val="11"/>
      <name val="Helvetica"/>
      <family val="2"/>
    </font>
    <font>
      <b/>
      <sz val="11"/>
      <name val="Helvetica"/>
      <family val="2"/>
    </font>
    <font>
      <sz val="11"/>
      <name val="Helvetica"/>
    </font>
    <font>
      <b/>
      <sz val="11"/>
      <name val="Helvetica"/>
    </font>
    <font>
      <b/>
      <sz val="11"/>
      <color indexed="9"/>
      <name val="Helvetica"/>
      <family val="2"/>
    </font>
    <font>
      <b/>
      <sz val="11"/>
      <color indexed="8"/>
      <name val="Helvetica"/>
      <family val="2"/>
    </font>
    <font>
      <b/>
      <sz val="11"/>
      <color indexed="8"/>
      <name val="Helvetica"/>
    </font>
    <font>
      <sz val="11"/>
      <color indexed="9"/>
      <name val="Helvetica"/>
      <family val="2"/>
    </font>
    <font>
      <b/>
      <i/>
      <sz val="9"/>
      <name val="Helvetica"/>
      <family val="2"/>
    </font>
    <font>
      <b/>
      <sz val="9"/>
      <name val="Helvetica"/>
    </font>
    <font>
      <b/>
      <sz val="10"/>
      <color indexed="9"/>
      <name val="Helvetica"/>
      <family val="2"/>
    </font>
    <font>
      <b/>
      <sz val="10"/>
      <color indexed="9"/>
      <name val="Helvetica"/>
    </font>
    <font>
      <sz val="8"/>
      <name val="Helvetica"/>
    </font>
    <font>
      <b/>
      <i/>
      <sz val="11"/>
      <name val="Helvetica"/>
    </font>
    <font>
      <b/>
      <sz val="11"/>
      <color theme="0"/>
      <name val="Helvetica"/>
      <family val="2"/>
    </font>
    <font>
      <b/>
      <sz val="11"/>
      <color theme="0"/>
      <name val="Helvetica"/>
    </font>
    <font>
      <b/>
      <sz val="9"/>
      <color indexed="9"/>
      <name val="Helvetica"/>
      <family val="2"/>
    </font>
    <font>
      <b/>
      <sz val="12"/>
      <color indexed="9"/>
      <name val="Helvetica"/>
    </font>
    <font>
      <sz val="10"/>
      <name val="Helv"/>
    </font>
  </fonts>
  <fills count="18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indexed="22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8"/>
      </patternFill>
    </fill>
    <fill>
      <patternFill patternType="solid">
        <fgColor indexed="8"/>
        <bgColor indexed="8"/>
      </patternFill>
    </fill>
    <fill>
      <patternFill patternType="solid">
        <fgColor indexed="13"/>
        <bgColor indexed="64"/>
      </patternFill>
    </fill>
    <fill>
      <patternFill patternType="gray125">
        <bgColor indexed="10"/>
      </patternFill>
    </fill>
    <fill>
      <patternFill patternType="gray125">
        <fgColor indexed="8"/>
        <bgColor indexed="10"/>
      </patternFill>
    </fill>
    <fill>
      <patternFill patternType="solid">
        <fgColor indexed="10"/>
        <bgColor indexed="64"/>
      </patternFill>
    </fill>
    <fill>
      <patternFill patternType="solid">
        <fgColor theme="1"/>
        <bgColor indexed="64"/>
      </patternFill>
    </fill>
    <fill>
      <patternFill patternType="gray125">
        <bgColor theme="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49" fontId="1" fillId="0" borderId="1" xfId="0" applyNumberFormat="1" applyFont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 applyProtection="1">
      <alignment horizontal="center"/>
    </xf>
    <xf numFmtId="49" fontId="1" fillId="0" borderId="2" xfId="0" applyNumberFormat="1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left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quotePrefix="1" applyNumberFormat="1" applyFont="1" applyAlignment="1">
      <alignment horizontal="center"/>
    </xf>
    <xf numFmtId="0" fontId="3" fillId="3" borderId="4" xfId="0" applyFont="1" applyFill="1" applyBorder="1"/>
    <xf numFmtId="0" fontId="5" fillId="3" borderId="5" xfId="0" applyFont="1" applyFill="1" applyBorder="1"/>
    <xf numFmtId="0" fontId="5" fillId="3" borderId="5" xfId="0" applyFont="1" applyFill="1" applyBorder="1" applyAlignment="1" applyProtection="1">
      <alignment horizontal="left"/>
    </xf>
    <xf numFmtId="0" fontId="5" fillId="3" borderId="5" xfId="0" applyFont="1" applyFill="1" applyBorder="1" applyAlignment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4" borderId="0" xfId="0" applyFont="1" applyFill="1"/>
    <xf numFmtId="0" fontId="5" fillId="3" borderId="6" xfId="0" applyFont="1" applyFill="1" applyBorder="1"/>
    <xf numFmtId="0" fontId="5" fillId="3" borderId="7" xfId="0" applyFont="1" applyFill="1" applyBorder="1" applyAlignment="1" applyProtection="1">
      <alignment horizontal="left"/>
    </xf>
    <xf numFmtId="49" fontId="5" fillId="3" borderId="8" xfId="0" applyNumberFormat="1" applyFont="1" applyFill="1" applyBorder="1" applyAlignment="1" applyProtection="1">
      <alignment horizontal="center"/>
    </xf>
    <xf numFmtId="49" fontId="5" fillId="3" borderId="7" xfId="0" applyNumberFormat="1" applyFont="1" applyFill="1" applyBorder="1" applyAlignment="1" applyProtection="1">
      <alignment horizontal="center"/>
    </xf>
    <xf numFmtId="49" fontId="3" fillId="4" borderId="8" xfId="0" applyNumberFormat="1" applyFont="1" applyFill="1" applyBorder="1"/>
    <xf numFmtId="0" fontId="5" fillId="3" borderId="3" xfId="0" applyFont="1" applyFill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 applyProtection="1">
      <alignment horizontal="center"/>
    </xf>
    <xf numFmtId="0" fontId="5" fillId="3" borderId="9" xfId="0" applyFont="1" applyFill="1" applyBorder="1" applyAlignment="1" applyProtection="1">
      <alignment horizontal="left"/>
    </xf>
    <xf numFmtId="14" fontId="3" fillId="0" borderId="10" xfId="0" quotePrefix="1" applyNumberFormat="1" applyFont="1" applyBorder="1" applyAlignment="1" applyProtection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5" fillId="5" borderId="9" xfId="0" applyFont="1" applyFill="1" applyBorder="1" applyAlignment="1"/>
    <xf numFmtId="0" fontId="5" fillId="3" borderId="3" xfId="0" applyFont="1" applyFill="1" applyBorder="1" applyAlignment="1" applyProtection="1">
      <alignment horizontal="left" vertical="center"/>
    </xf>
    <xf numFmtId="49" fontId="3" fillId="0" borderId="3" xfId="0" applyNumberFormat="1" applyFont="1" applyBorder="1" applyAlignment="1" applyProtection="1">
      <alignment horizontal="center"/>
    </xf>
    <xf numFmtId="0" fontId="3" fillId="0" borderId="1" xfId="0" applyFont="1" applyFill="1" applyBorder="1" applyAlignment="1">
      <alignment horizontal="center"/>
    </xf>
    <xf numFmtId="0" fontId="3" fillId="1" borderId="1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3" borderId="3" xfId="0" applyFont="1" applyFill="1" applyBorder="1"/>
    <xf numFmtId="0" fontId="3" fillId="0" borderId="0" xfId="0" applyFont="1" applyFill="1" applyBorder="1"/>
    <xf numFmtId="14" fontId="3" fillId="0" borderId="0" xfId="0" quotePrefix="1" applyNumberFormat="1" applyFont="1" applyBorder="1" applyAlignment="1" applyProtection="1">
      <alignment horizontal="center"/>
    </xf>
    <xf numFmtId="0" fontId="5" fillId="0" borderId="0" xfId="0" quotePrefix="1" applyFont="1"/>
    <xf numFmtId="164" fontId="3" fillId="0" borderId="0" xfId="0" applyNumberFormat="1" applyFont="1"/>
    <xf numFmtId="0" fontId="5" fillId="0" borderId="0" xfId="0" applyFont="1" applyAlignment="1" applyProtection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quotePrefix="1" applyFont="1" applyBorder="1" applyAlignment="1" applyProtection="1">
      <alignment horizontal="center"/>
    </xf>
    <xf numFmtId="0" fontId="3" fillId="0" borderId="10" xfId="0" quotePrefix="1" applyFont="1" applyBorder="1" applyAlignment="1" applyProtection="1">
      <alignment horizontal="center"/>
    </xf>
    <xf numFmtId="0" fontId="5" fillId="6" borderId="0" xfId="0" applyFont="1" applyFill="1" applyBorder="1" applyAlignment="1">
      <alignment vertical="center"/>
    </xf>
    <xf numFmtId="0" fontId="6" fillId="0" borderId="2" xfId="0" applyFont="1" applyBorder="1" applyAlignment="1" applyProtection="1">
      <alignment horizontal="center"/>
    </xf>
    <xf numFmtId="14" fontId="6" fillId="0" borderId="9" xfId="0" applyNumberFormat="1" applyFont="1" applyBorder="1" applyAlignment="1" applyProtection="1">
      <alignment horizontal="center"/>
    </xf>
    <xf numFmtId="0" fontId="6" fillId="2" borderId="10" xfId="0" applyFont="1" applyFill="1" applyBorder="1" applyAlignment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left"/>
    </xf>
    <xf numFmtId="0" fontId="5" fillId="3" borderId="13" xfId="0" applyFont="1" applyFill="1" applyBorder="1" applyAlignment="1" applyProtection="1">
      <alignment horizontal="left"/>
    </xf>
    <xf numFmtId="0" fontId="5" fillId="3" borderId="14" xfId="0" applyFont="1" applyFill="1" applyBorder="1"/>
    <xf numFmtId="0" fontId="5" fillId="3" borderId="15" xfId="0" applyFont="1" applyFill="1" applyBorder="1"/>
    <xf numFmtId="0" fontId="5" fillId="7" borderId="5" xfId="0" applyFont="1" applyFill="1" applyBorder="1"/>
    <xf numFmtId="49" fontId="5" fillId="7" borderId="8" xfId="0" applyNumberFormat="1" applyFont="1" applyFill="1" applyBorder="1" applyAlignment="1" applyProtection="1">
      <alignment horizontal="center"/>
    </xf>
    <xf numFmtId="14" fontId="3" fillId="4" borderId="1" xfId="0" applyNumberFormat="1" applyFont="1" applyFill="1" applyBorder="1" applyAlignment="1" applyProtection="1">
      <alignment horizontal="center"/>
    </xf>
    <xf numFmtId="14" fontId="3" fillId="4" borderId="10" xfId="0" applyNumberFormat="1" applyFont="1" applyFill="1" applyBorder="1" applyAlignment="1" applyProtection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 applyProtection="1">
      <alignment horizontal="center"/>
    </xf>
    <xf numFmtId="0" fontId="5" fillId="3" borderId="9" xfId="0" applyFont="1" applyFill="1" applyBorder="1"/>
    <xf numFmtId="0" fontId="3" fillId="0" borderId="0" xfId="0" quotePrefix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4" fontId="3" fillId="0" borderId="1" xfId="0" quotePrefix="1" applyNumberFormat="1" applyFont="1" applyBorder="1" applyAlignment="1" applyProtection="1">
      <alignment horizontal="center"/>
    </xf>
    <xf numFmtId="0" fontId="3" fillId="0" borderId="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14" fontId="3" fillId="8" borderId="1" xfId="0" applyNumberFormat="1" applyFont="1" applyFill="1" applyBorder="1" applyAlignment="1" applyProtection="1">
      <alignment horizontal="center"/>
    </xf>
    <xf numFmtId="14" fontId="3" fillId="8" borderId="1" xfId="0" quotePrefix="1" applyNumberFormat="1" applyFont="1" applyFill="1" applyBorder="1" applyAlignment="1" applyProtection="1">
      <alignment horizontal="center"/>
    </xf>
    <xf numFmtId="0" fontId="3" fillId="9" borderId="0" xfId="0" applyFont="1" applyFill="1" applyBorder="1" applyAlignment="1">
      <alignment vertical="center"/>
    </xf>
    <xf numFmtId="0" fontId="3" fillId="9" borderId="16" xfId="0" applyFont="1" applyFill="1" applyBorder="1" applyAlignment="1">
      <alignment vertical="center"/>
    </xf>
    <xf numFmtId="49" fontId="3" fillId="9" borderId="11" xfId="0" applyNumberFormat="1" applyFont="1" applyFill="1" applyBorder="1" applyAlignment="1" applyProtection="1">
      <alignment horizontal="center"/>
    </xf>
    <xf numFmtId="14" fontId="3" fillId="8" borderId="0" xfId="0" applyNumberFormat="1" applyFont="1" applyFill="1" applyBorder="1" applyAlignment="1" applyProtection="1">
      <alignment horizontal="center"/>
    </xf>
    <xf numFmtId="0" fontId="7" fillId="0" borderId="0" xfId="0" applyFont="1"/>
    <xf numFmtId="0" fontId="5" fillId="3" borderId="3" xfId="0" applyFont="1" applyFill="1" applyBorder="1" applyAlignment="1">
      <alignment horizontal="left"/>
    </xf>
    <xf numFmtId="14" fontId="3" fillId="0" borderId="17" xfId="0" quotePrefix="1" applyNumberFormat="1" applyFont="1" applyBorder="1" applyAlignment="1" applyProtection="1">
      <alignment horizontal="center"/>
    </xf>
    <xf numFmtId="14" fontId="3" fillId="8" borderId="18" xfId="0" applyNumberFormat="1" applyFont="1" applyFill="1" applyBorder="1" applyAlignment="1" applyProtection="1">
      <alignment horizontal="center"/>
    </xf>
    <xf numFmtId="14" fontId="3" fillId="8" borderId="19" xfId="0" applyNumberFormat="1" applyFont="1" applyFill="1" applyBorder="1" applyAlignment="1" applyProtection="1">
      <alignment horizontal="center"/>
    </xf>
    <xf numFmtId="49" fontId="3" fillId="8" borderId="20" xfId="0" applyNumberFormat="1" applyFont="1" applyFill="1" applyBorder="1" applyAlignment="1" applyProtection="1">
      <alignment horizontal="center"/>
    </xf>
    <xf numFmtId="49" fontId="3" fillId="8" borderId="16" xfId="0" applyNumberFormat="1" applyFont="1" applyFill="1" applyBorder="1" applyAlignment="1" applyProtection="1">
      <alignment horizontal="center"/>
    </xf>
    <xf numFmtId="0" fontId="3" fillId="8" borderId="20" xfId="0" applyFont="1" applyFill="1" applyBorder="1" applyAlignment="1" applyProtection="1">
      <alignment horizontal="center"/>
    </xf>
    <xf numFmtId="14" fontId="3" fillId="8" borderId="20" xfId="0" applyNumberFormat="1" applyFont="1" applyFill="1" applyBorder="1" applyAlignment="1" applyProtection="1">
      <alignment horizontal="center"/>
    </xf>
    <xf numFmtId="14" fontId="3" fillId="8" borderId="16" xfId="0" applyNumberFormat="1" applyFont="1" applyFill="1" applyBorder="1" applyAlignment="1" applyProtection="1">
      <alignment horizontal="center"/>
    </xf>
    <xf numFmtId="14" fontId="3" fillId="8" borderId="20" xfId="0" quotePrefix="1" applyNumberFormat="1" applyFont="1" applyFill="1" applyBorder="1" applyAlignment="1" applyProtection="1">
      <alignment horizontal="center"/>
    </xf>
    <xf numFmtId="14" fontId="3" fillId="8" borderId="17" xfId="0" applyNumberFormat="1" applyFont="1" applyFill="1" applyBorder="1" applyAlignment="1" applyProtection="1">
      <alignment horizontal="center"/>
    </xf>
    <xf numFmtId="14" fontId="3" fillId="8" borderId="21" xfId="0" applyNumberFormat="1" applyFont="1" applyFill="1" applyBorder="1" applyAlignment="1" applyProtection="1">
      <alignment horizontal="center"/>
    </xf>
    <xf numFmtId="49" fontId="3" fillId="8" borderId="22" xfId="0" applyNumberFormat="1" applyFont="1" applyFill="1" applyBorder="1" applyAlignment="1" applyProtection="1">
      <alignment horizontal="center"/>
    </xf>
    <xf numFmtId="0" fontId="3" fillId="8" borderId="22" xfId="0" applyFont="1" applyFill="1" applyBorder="1" applyAlignment="1" applyProtection="1">
      <alignment horizontal="center"/>
    </xf>
    <xf numFmtId="14" fontId="3" fillId="8" borderId="22" xfId="0" applyNumberFormat="1" applyFont="1" applyFill="1" applyBorder="1" applyAlignment="1" applyProtection="1">
      <alignment horizontal="center"/>
    </xf>
    <xf numFmtId="14" fontId="3" fillId="8" borderId="22" xfId="0" quotePrefix="1" applyNumberFormat="1" applyFont="1" applyFill="1" applyBorder="1" applyAlignment="1" applyProtection="1">
      <alignment horizontal="center"/>
    </xf>
    <xf numFmtId="14" fontId="3" fillId="8" borderId="23" xfId="0" quotePrefix="1" applyNumberFormat="1" applyFont="1" applyFill="1" applyBorder="1" applyAlignment="1" applyProtection="1">
      <alignment horizontal="center"/>
    </xf>
    <xf numFmtId="14" fontId="3" fillId="8" borderId="23" xfId="0" applyNumberFormat="1" applyFont="1" applyFill="1" applyBorder="1" applyAlignment="1" applyProtection="1">
      <alignment horizontal="center"/>
    </xf>
    <xf numFmtId="14" fontId="3" fillId="8" borderId="19" xfId="0" quotePrefix="1" applyNumberFormat="1" applyFont="1" applyFill="1" applyBorder="1" applyAlignment="1" applyProtection="1">
      <alignment horizontal="center"/>
    </xf>
    <xf numFmtId="0" fontId="9" fillId="8" borderId="24" xfId="0" applyFont="1" applyFill="1" applyBorder="1" applyAlignment="1"/>
    <xf numFmtId="0" fontId="9" fillId="8" borderId="25" xfId="0" applyFont="1" applyFill="1" applyBorder="1" applyAlignment="1"/>
    <xf numFmtId="0" fontId="9" fillId="8" borderId="13" xfId="0" applyFont="1" applyFill="1" applyBorder="1" applyAlignment="1"/>
    <xf numFmtId="14" fontId="3" fillId="8" borderId="2" xfId="0" applyNumberFormat="1" applyFont="1" applyFill="1" applyBorder="1" applyAlignment="1" applyProtection="1">
      <alignment horizontal="center"/>
    </xf>
    <xf numFmtId="14" fontId="3" fillId="8" borderId="3" xfId="0" applyNumberFormat="1" applyFont="1" applyFill="1" applyBorder="1" applyAlignment="1" applyProtection="1">
      <alignment horizontal="center"/>
    </xf>
    <xf numFmtId="0" fontId="11" fillId="9" borderId="0" xfId="0" applyFont="1" applyFill="1" applyBorder="1" applyAlignment="1">
      <alignment vertical="center"/>
    </xf>
    <xf numFmtId="0" fontId="11" fillId="9" borderId="16" xfId="0" applyFont="1" applyFill="1" applyBorder="1" applyAlignment="1">
      <alignment vertical="center"/>
    </xf>
    <xf numFmtId="0" fontId="11" fillId="9" borderId="11" xfId="0" applyFont="1" applyFill="1" applyBorder="1" applyAlignment="1">
      <alignment vertical="center"/>
    </xf>
    <xf numFmtId="0" fontId="7" fillId="12" borderId="6" xfId="0" applyFont="1" applyFill="1" applyBorder="1" applyAlignment="1">
      <alignment horizontal="center"/>
    </xf>
    <xf numFmtId="0" fontId="7" fillId="12" borderId="10" xfId="0" applyFont="1" applyFill="1" applyBorder="1" applyAlignment="1">
      <alignment horizontal="center"/>
    </xf>
    <xf numFmtId="0" fontId="3" fillId="12" borderId="0" xfId="0" applyFont="1" applyFill="1" applyBorder="1" applyAlignment="1">
      <alignment horizontal="center"/>
    </xf>
    <xf numFmtId="0" fontId="11" fillId="13" borderId="0" xfId="0" applyFont="1" applyFill="1" applyBorder="1" applyAlignment="1">
      <alignment vertical="center"/>
    </xf>
    <xf numFmtId="0" fontId="8" fillId="12" borderId="1" xfId="0" applyFont="1" applyFill="1" applyBorder="1" applyAlignment="1">
      <alignment horizontal="center"/>
    </xf>
    <xf numFmtId="0" fontId="12" fillId="0" borderId="0" xfId="0" applyFont="1" applyAlignment="1" applyProtection="1">
      <alignment horizontal="center"/>
    </xf>
    <xf numFmtId="14" fontId="12" fillId="0" borderId="0" xfId="0" quotePrefix="1" applyNumberFormat="1" applyFont="1" applyAlignment="1" applyProtection="1">
      <alignment horizontal="center"/>
    </xf>
    <xf numFmtId="164" fontId="3" fillId="14" borderId="1" xfId="0" quotePrefix="1" applyNumberFormat="1" applyFont="1" applyFill="1" applyBorder="1" applyAlignment="1" applyProtection="1">
      <alignment horizontal="center"/>
    </xf>
    <xf numFmtId="0" fontId="3" fillId="13" borderId="0" xfId="0" applyFont="1" applyFill="1" applyBorder="1" applyAlignment="1">
      <alignment vertical="center"/>
    </xf>
    <xf numFmtId="14" fontId="3" fillId="4" borderId="10" xfId="0" applyNumberFormat="1" applyFont="1" applyFill="1" applyBorder="1" applyAlignment="1" applyProtection="1">
      <alignment horizontal="center" vertical="center"/>
    </xf>
    <xf numFmtId="0" fontId="7" fillId="12" borderId="1" xfId="0" applyFont="1" applyFill="1" applyBorder="1" applyAlignment="1">
      <alignment horizontal="center"/>
    </xf>
    <xf numFmtId="0" fontId="15" fillId="10" borderId="0" xfId="0" applyFont="1" applyFill="1" applyBorder="1" applyAlignment="1">
      <alignment vertical="center"/>
    </xf>
    <xf numFmtId="0" fontId="16" fillId="0" borderId="0" xfId="0" applyFont="1"/>
    <xf numFmtId="49" fontId="7" fillId="0" borderId="0" xfId="0" quotePrefix="1" applyNumberFormat="1" applyFont="1" applyAlignment="1">
      <alignment horizontal="center"/>
    </xf>
    <xf numFmtId="0" fontId="7" fillId="0" borderId="0" xfId="0" quotePrefix="1" applyFont="1"/>
    <xf numFmtId="0" fontId="2" fillId="0" borderId="1" xfId="0" applyFont="1" applyBorder="1" applyAlignment="1" applyProtection="1">
      <alignment horizontal="left"/>
    </xf>
    <xf numFmtId="0" fontId="3" fillId="12" borderId="1" xfId="0" applyFont="1" applyFill="1" applyBorder="1" applyAlignment="1">
      <alignment horizontal="center"/>
    </xf>
    <xf numFmtId="0" fontId="14" fillId="11" borderId="26" xfId="0" applyFont="1" applyFill="1" applyBorder="1" applyAlignment="1">
      <alignment horizontal="left"/>
    </xf>
    <xf numFmtId="0" fontId="14" fillId="11" borderId="26" xfId="0" applyFont="1" applyFill="1" applyBorder="1" applyAlignment="1" applyProtection="1">
      <alignment horizontal="left"/>
    </xf>
    <xf numFmtId="14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/>
    </xf>
    <xf numFmtId="14" fontId="5" fillId="14" borderId="10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/>
    </xf>
    <xf numFmtId="49" fontId="18" fillId="16" borderId="1" xfId="0" applyNumberFormat="1" applyFont="1" applyFill="1" applyBorder="1" applyAlignment="1" applyProtection="1">
      <alignment horizontal="center"/>
    </xf>
    <xf numFmtId="49" fontId="18" fillId="16" borderId="11" xfId="0" applyNumberFormat="1" applyFont="1" applyFill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/>
    </xf>
    <xf numFmtId="14" fontId="3" fillId="0" borderId="10" xfId="0" quotePrefix="1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/>
    </xf>
    <xf numFmtId="0" fontId="3" fillId="0" borderId="0" xfId="0" applyFont="1"/>
    <xf numFmtId="14" fontId="3" fillId="0" borderId="10" xfId="0" quotePrefix="1" applyNumberFormat="1" applyFont="1" applyBorder="1" applyAlignment="1" applyProtection="1">
      <alignment horizontal="center"/>
    </xf>
    <xf numFmtId="14" fontId="3" fillId="0" borderId="10" xfId="0" applyNumberFormat="1" applyFont="1" applyBorder="1" applyAlignment="1" applyProtection="1">
      <alignment horizontal="center"/>
    </xf>
    <xf numFmtId="14" fontId="3" fillId="0" borderId="1" xfId="0" quotePrefix="1" applyNumberFormat="1" applyFont="1" applyBorder="1" applyAlignment="1" applyProtection="1">
      <alignment horizontal="center"/>
    </xf>
    <xf numFmtId="14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/>
    </xf>
    <xf numFmtId="14" fontId="3" fillId="0" borderId="10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/>
    </xf>
    <xf numFmtId="49" fontId="5" fillId="0" borderId="0" xfId="0" quotePrefix="1" applyNumberFormat="1" applyFont="1" applyAlignment="1">
      <alignment horizontal="center"/>
    </xf>
    <xf numFmtId="49" fontId="3" fillId="0" borderId="1" xfId="0" applyNumberFormat="1" applyFont="1" applyBorder="1" applyAlignment="1" applyProtection="1">
      <alignment horizontal="center"/>
    </xf>
    <xf numFmtId="14" fontId="3" fillId="0" borderId="10" xfId="0" applyNumberFormat="1" applyFont="1" applyBorder="1" applyAlignment="1" applyProtection="1">
      <alignment horizontal="center"/>
    </xf>
    <xf numFmtId="0" fontId="7" fillId="0" borderId="0" xfId="0" applyFont="1"/>
    <xf numFmtId="14" fontId="7" fillId="12" borderId="10" xfId="0" applyNumberFormat="1" applyFont="1" applyFill="1" applyBorder="1" applyAlignment="1">
      <alignment horizontal="center"/>
    </xf>
    <xf numFmtId="49" fontId="3" fillId="0" borderId="0" xfId="0" applyNumberFormat="1" applyFont="1"/>
    <xf numFmtId="49" fontId="4" fillId="0" borderId="0" xfId="0" applyNumberFormat="1" applyFont="1"/>
    <xf numFmtId="49" fontId="7" fillId="0" borderId="0" xfId="0" applyNumberFormat="1" applyFont="1"/>
    <xf numFmtId="49" fontId="7" fillId="0" borderId="0" xfId="0" applyNumberFormat="1" applyFont="1" applyAlignment="1" applyProtection="1">
      <alignment horizontal="center"/>
    </xf>
    <xf numFmtId="0" fontId="18" fillId="16" borderId="1" xfId="0" applyFont="1" applyFill="1" applyBorder="1" applyAlignment="1" applyProtection="1">
      <alignment horizontal="center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14" fontId="6" fillId="8" borderId="20" xfId="0" applyNumberFormat="1" applyFont="1" applyFill="1" applyBorder="1" applyAlignment="1" applyProtection="1">
      <alignment horizontal="center"/>
    </xf>
    <xf numFmtId="0" fontId="5" fillId="3" borderId="24" xfId="0" applyFont="1" applyFill="1" applyBorder="1" applyAlignment="1" applyProtection="1">
      <alignment horizontal="left"/>
    </xf>
    <xf numFmtId="0" fontId="5" fillId="3" borderId="25" xfId="0" applyFont="1" applyFill="1" applyBorder="1" applyAlignment="1">
      <alignment horizontal="left"/>
    </xf>
    <xf numFmtId="0" fontId="5" fillId="3" borderId="28" xfId="0" applyFont="1" applyFill="1" applyBorder="1" applyAlignment="1">
      <alignment horizontal="left"/>
    </xf>
    <xf numFmtId="14" fontId="3" fillId="0" borderId="10" xfId="0" applyNumberFormat="1" applyFont="1" applyFill="1" applyBorder="1" applyAlignment="1" applyProtection="1">
      <alignment horizontal="center"/>
    </xf>
    <xf numFmtId="49" fontId="3" fillId="0" borderId="20" xfId="0" applyNumberFormat="1" applyFont="1" applyBorder="1" applyAlignment="1" applyProtection="1">
      <alignment horizontal="center"/>
    </xf>
    <xf numFmtId="0" fontId="20" fillId="10" borderId="0" xfId="0" applyFont="1" applyFill="1" applyBorder="1" applyAlignment="1">
      <alignment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15" borderId="4" xfId="0" applyFont="1" applyFill="1" applyBorder="1" applyAlignment="1">
      <alignment horizontal="left" vertical="center" wrapText="1"/>
    </xf>
    <xf numFmtId="164" fontId="7" fillId="14" borderId="10" xfId="0" applyNumberFormat="1" applyFont="1" applyFill="1" applyBorder="1" applyAlignment="1" applyProtection="1">
      <alignment horizontal="center" vertical="center"/>
    </xf>
    <xf numFmtId="14" fontId="5" fillId="15" borderId="27" xfId="0" applyNumberFormat="1" applyFont="1" applyFill="1" applyBorder="1" applyAlignment="1" applyProtection="1">
      <alignment horizontal="center" vertical="center"/>
    </xf>
    <xf numFmtId="14" fontId="5" fillId="12" borderId="27" xfId="0" applyNumberFormat="1" applyFont="1" applyFill="1" applyBorder="1" applyAlignment="1" applyProtection="1">
      <alignment horizontal="center" vertical="center"/>
    </xf>
    <xf numFmtId="14" fontId="7" fillId="4" borderId="30" xfId="0" applyNumberFormat="1" applyFont="1" applyFill="1" applyBorder="1" applyAlignment="1" applyProtection="1">
      <alignment horizontal="center" vertical="center"/>
    </xf>
    <xf numFmtId="164" fontId="7" fillId="14" borderId="27" xfId="0" quotePrefix="1" applyNumberFormat="1" applyFont="1" applyFill="1" applyBorder="1" applyAlignment="1" applyProtection="1">
      <alignment horizontal="center" vertical="center"/>
    </xf>
    <xf numFmtId="0" fontId="15" fillId="11" borderId="26" xfId="0" applyFont="1" applyFill="1" applyBorder="1" applyAlignment="1">
      <alignment horizontal="left"/>
    </xf>
    <xf numFmtId="0" fontId="5" fillId="15" borderId="27" xfId="0" applyFont="1" applyFill="1" applyBorder="1" applyAlignment="1">
      <alignment horizontal="left" vertical="center" wrapText="1"/>
    </xf>
    <xf numFmtId="14" fontId="5" fillId="15" borderId="31" xfId="0" applyNumberFormat="1" applyFont="1" applyFill="1" applyBorder="1" applyAlignment="1" applyProtection="1">
      <alignment horizontal="center" vertical="center"/>
    </xf>
    <xf numFmtId="0" fontId="5" fillId="14" borderId="27" xfId="0" applyFont="1" applyFill="1" applyBorder="1" applyAlignment="1">
      <alignment vertical="center" wrapText="1"/>
    </xf>
    <xf numFmtId="0" fontId="1" fillId="0" borderId="6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5" fontId="3" fillId="8" borderId="16" xfId="0" applyNumberFormat="1" applyFont="1" applyFill="1" applyBorder="1" applyAlignment="1" applyProtection="1">
      <alignment horizontal="center"/>
    </xf>
    <xf numFmtId="14" fontId="5" fillId="12" borderId="31" xfId="0" applyNumberFormat="1" applyFont="1" applyFill="1" applyBorder="1" applyAlignment="1" applyProtection="1">
      <alignment horizontal="center" vertical="center"/>
    </xf>
    <xf numFmtId="14" fontId="7" fillId="4" borderId="27" xfId="0" applyNumberFormat="1" applyFont="1" applyFill="1" applyBorder="1" applyAlignment="1" applyProtection="1">
      <alignment horizontal="center" vertical="center"/>
    </xf>
    <xf numFmtId="0" fontId="10" fillId="17" borderId="2" xfId="0" applyFont="1" applyFill="1" applyBorder="1" applyAlignment="1" applyProtection="1">
      <alignment horizontal="left" vertical="center"/>
    </xf>
    <xf numFmtId="49" fontId="7" fillId="17" borderId="6" xfId="0" applyNumberFormat="1" applyFont="1" applyFill="1" applyBorder="1" applyAlignment="1" applyProtection="1">
      <alignment horizontal="center"/>
    </xf>
    <xf numFmtId="0" fontId="10" fillId="17" borderId="9" xfId="0" applyFont="1" applyFill="1" applyBorder="1" applyAlignment="1"/>
    <xf numFmtId="14" fontId="7" fillId="17" borderId="10" xfId="0" quotePrefix="1" applyNumberFormat="1" applyFont="1" applyFill="1" applyBorder="1" applyAlignment="1" applyProtection="1">
      <alignment horizontal="center"/>
    </xf>
    <xf numFmtId="14" fontId="7" fillId="17" borderId="10" xfId="0" applyNumberFormat="1" applyFont="1" applyFill="1" applyBorder="1" applyAlignment="1" applyProtection="1">
      <alignment horizontal="center"/>
    </xf>
    <xf numFmtId="0" fontId="10" fillId="17" borderId="3" xfId="0" applyFont="1" applyFill="1" applyBorder="1" applyAlignment="1" applyProtection="1">
      <alignment horizontal="left" vertical="center"/>
    </xf>
    <xf numFmtId="0" fontId="7" fillId="17" borderId="1" xfId="0" applyFont="1" applyFill="1" applyBorder="1" applyAlignment="1" applyProtection="1">
      <alignment horizontal="center"/>
    </xf>
    <xf numFmtId="49" fontId="7" fillId="17" borderId="1" xfId="0" applyNumberFormat="1" applyFont="1" applyFill="1" applyBorder="1" applyAlignment="1" applyProtection="1">
      <alignment horizontal="center"/>
    </xf>
    <xf numFmtId="0" fontId="3" fillId="17" borderId="6" xfId="0" applyFont="1" applyFill="1" applyBorder="1" applyAlignment="1" applyProtection="1">
      <alignment horizontal="center"/>
    </xf>
    <xf numFmtId="14" fontId="3" fillId="17" borderId="10" xfId="0" quotePrefix="1" applyNumberFormat="1" applyFont="1" applyFill="1" applyBorder="1" applyAlignment="1" applyProtection="1">
      <alignment horizontal="center"/>
    </xf>
    <xf numFmtId="164" fontId="7" fillId="14" borderId="34" xfId="0" quotePrefix="1" applyNumberFormat="1" applyFont="1" applyFill="1" applyBorder="1" applyAlignment="1" applyProtection="1">
      <alignment horizontal="center" vertical="center"/>
    </xf>
    <xf numFmtId="164" fontId="7" fillId="14" borderId="35" xfId="0" quotePrefix="1" applyNumberFormat="1" applyFont="1" applyFill="1" applyBorder="1" applyAlignment="1" applyProtection="1">
      <alignment horizontal="center" vertical="center"/>
    </xf>
    <xf numFmtId="14" fontId="3" fillId="8" borderId="36" xfId="0" applyNumberFormat="1" applyFont="1" applyFill="1" applyBorder="1" applyAlignment="1" applyProtection="1">
      <alignment horizontal="center"/>
    </xf>
    <xf numFmtId="0" fontId="3" fillId="12" borderId="37" xfId="0" applyFont="1" applyFill="1" applyBorder="1" applyAlignment="1">
      <alignment horizontal="center"/>
    </xf>
    <xf numFmtId="14" fontId="3" fillId="8" borderId="33" xfId="0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>
      <alignment horizontal="center"/>
    </xf>
    <xf numFmtId="14" fontId="18" fillId="16" borderId="36" xfId="0" quotePrefix="1" applyNumberFormat="1" applyFont="1" applyFill="1" applyBorder="1" applyAlignment="1" applyProtection="1">
      <alignment horizontal="center"/>
    </xf>
    <xf numFmtId="14" fontId="18" fillId="16" borderId="17" xfId="0" quotePrefix="1" applyNumberFormat="1" applyFont="1" applyFill="1" applyBorder="1" applyAlignment="1" applyProtection="1">
      <alignment horizontal="center"/>
    </xf>
    <xf numFmtId="165" fontId="8" fillId="12" borderId="17" xfId="0" applyNumberFormat="1" applyFont="1" applyFill="1" applyBorder="1" applyAlignment="1">
      <alignment horizontal="center"/>
    </xf>
    <xf numFmtId="14" fontId="19" fillId="16" borderId="17" xfId="0" quotePrefix="1" applyNumberFormat="1" applyFont="1" applyFill="1" applyBorder="1" applyAlignment="1" applyProtection="1">
      <alignment horizontal="center"/>
    </xf>
    <xf numFmtId="0" fontId="2" fillId="0" borderId="13" xfId="0" applyFont="1" applyBorder="1" applyAlignment="1" applyProtection="1">
      <alignment horizontal="left"/>
    </xf>
    <xf numFmtId="49" fontId="3" fillId="0" borderId="17" xfId="0" applyNumberFormat="1" applyFont="1" applyBorder="1" applyAlignment="1" applyProtection="1">
      <alignment horizontal="center"/>
    </xf>
    <xf numFmtId="0" fontId="3" fillId="12" borderId="17" xfId="0" applyFont="1" applyFill="1" applyBorder="1" applyAlignment="1">
      <alignment horizontal="center"/>
    </xf>
    <xf numFmtId="14" fontId="3" fillId="8" borderId="36" xfId="0" quotePrefix="1" applyNumberFormat="1" applyFont="1" applyFill="1" applyBorder="1" applyAlignment="1" applyProtection="1">
      <alignment horizontal="center"/>
    </xf>
    <xf numFmtId="14" fontId="3" fillId="8" borderId="17" xfId="0" quotePrefix="1" applyNumberFormat="1" applyFont="1" applyFill="1" applyBorder="1" applyAlignment="1" applyProtection="1">
      <alignment horizontal="center"/>
    </xf>
    <xf numFmtId="0" fontId="3" fillId="2" borderId="17" xfId="0" applyFont="1" applyFill="1" applyBorder="1" applyAlignment="1">
      <alignment horizontal="center"/>
    </xf>
    <xf numFmtId="14" fontId="3" fillId="8" borderId="37" xfId="0" applyNumberFormat="1" applyFont="1" applyFill="1" applyBorder="1" applyAlignment="1" applyProtection="1">
      <alignment horizontal="center"/>
    </xf>
    <xf numFmtId="14" fontId="18" fillId="16" borderId="36" xfId="0" applyNumberFormat="1" applyFont="1" applyFill="1" applyBorder="1" applyAlignment="1" applyProtection="1">
      <alignment horizontal="center"/>
    </xf>
    <xf numFmtId="14" fontId="18" fillId="16" borderId="17" xfId="0" applyNumberFormat="1" applyFont="1" applyFill="1" applyBorder="1" applyAlignment="1" applyProtection="1">
      <alignment horizontal="center"/>
    </xf>
    <xf numFmtId="14" fontId="18" fillId="16" borderId="38" xfId="0" applyNumberFormat="1" applyFont="1" applyFill="1" applyBorder="1" applyAlignment="1" applyProtection="1">
      <alignment horizontal="center"/>
    </xf>
    <xf numFmtId="0" fontId="2" fillId="0" borderId="36" xfId="0" applyFont="1" applyBorder="1" applyAlignment="1" applyProtection="1">
      <alignment horizontal="left"/>
    </xf>
    <xf numFmtId="49" fontId="3" fillId="0" borderId="36" xfId="0" applyNumberFormat="1" applyFont="1" applyBorder="1" applyAlignment="1" applyProtection="1">
      <alignment horizontal="center"/>
    </xf>
    <xf numFmtId="49" fontId="3" fillId="0" borderId="37" xfId="0" applyNumberFormat="1" applyFont="1" applyBorder="1" applyAlignment="1" applyProtection="1">
      <alignment horizontal="center"/>
    </xf>
    <xf numFmtId="0" fontId="3" fillId="2" borderId="39" xfId="0" applyFont="1" applyFill="1" applyBorder="1" applyAlignment="1">
      <alignment horizontal="center"/>
    </xf>
    <xf numFmtId="14" fontId="3" fillId="8" borderId="40" xfId="0" quotePrefix="1" applyNumberFormat="1" applyFont="1" applyFill="1" applyBorder="1" applyAlignment="1" applyProtection="1">
      <alignment horizontal="center"/>
    </xf>
    <xf numFmtId="14" fontId="3" fillId="8" borderId="41" xfId="0" applyNumberFormat="1" applyFont="1" applyFill="1" applyBorder="1" applyAlignment="1" applyProtection="1">
      <alignment horizontal="center"/>
    </xf>
    <xf numFmtId="14" fontId="3" fillId="8" borderId="33" xfId="0" quotePrefix="1" applyNumberFormat="1" applyFont="1" applyFill="1" applyBorder="1" applyAlignment="1" applyProtection="1">
      <alignment horizontal="center"/>
    </xf>
    <xf numFmtId="14" fontId="18" fillId="16" borderId="40" xfId="0" applyNumberFormat="1" applyFont="1" applyFill="1" applyBorder="1" applyAlignment="1" applyProtection="1">
      <alignment horizontal="center"/>
    </xf>
    <xf numFmtId="14" fontId="18" fillId="16" borderId="33" xfId="0" applyNumberFormat="1" applyFont="1" applyFill="1" applyBorder="1" applyAlignment="1" applyProtection="1">
      <alignment horizontal="center"/>
    </xf>
    <xf numFmtId="0" fontId="7" fillId="0" borderId="0" xfId="0" quotePrefix="1" applyFont="1" applyAlignment="1">
      <alignment horizontal="center"/>
    </xf>
    <xf numFmtId="49" fontId="7" fillId="0" borderId="0" xfId="0" applyNumberFormat="1" applyFont="1" applyAlignment="1">
      <alignment horizontal="center"/>
    </xf>
    <xf numFmtId="14" fontId="3" fillId="8" borderId="0" xfId="0" quotePrefix="1" applyNumberFormat="1" applyFont="1" applyFill="1" applyBorder="1" applyAlignment="1" applyProtection="1">
      <alignment horizontal="center"/>
    </xf>
    <xf numFmtId="0" fontId="3" fillId="8" borderId="0" xfId="0" applyFont="1" applyFill="1" applyBorder="1" applyAlignment="1" applyProtection="1">
      <alignment horizontal="center"/>
    </xf>
    <xf numFmtId="14" fontId="3" fillId="8" borderId="37" xfId="0" quotePrefix="1" applyNumberFormat="1" applyFont="1" applyFill="1" applyBorder="1" applyAlignment="1" applyProtection="1">
      <alignment horizontal="center"/>
    </xf>
    <xf numFmtId="49" fontId="18" fillId="16" borderId="0" xfId="0" applyNumberFormat="1" applyFont="1" applyFill="1" applyBorder="1" applyAlignment="1" applyProtection="1">
      <alignment horizontal="center"/>
    </xf>
    <xf numFmtId="14" fontId="18" fillId="16" borderId="37" xfId="0" applyNumberFormat="1" applyFont="1" applyFill="1" applyBorder="1" applyAlignment="1" applyProtection="1">
      <alignment horizontal="center"/>
    </xf>
    <xf numFmtId="0" fontId="7" fillId="3" borderId="32" xfId="0" applyFont="1" applyFill="1" applyBorder="1" applyAlignment="1" applyProtection="1">
      <alignment horizontal="left" vertical="center" wrapText="1"/>
    </xf>
    <xf numFmtId="0" fontId="7" fillId="3" borderId="20" xfId="0" applyFont="1" applyFill="1" applyBorder="1" applyAlignment="1" applyProtection="1">
      <alignment horizontal="left" vertical="center" wrapText="1"/>
    </xf>
    <xf numFmtId="0" fontId="7" fillId="3" borderId="33" xfId="0" applyFont="1" applyFill="1" applyBorder="1" applyAlignment="1" applyProtection="1">
      <alignment horizontal="left" vertical="center" wrapText="1"/>
    </xf>
    <xf numFmtId="0" fontId="5" fillId="3" borderId="27" xfId="0" applyFont="1" applyFill="1" applyBorder="1" applyAlignment="1" applyProtection="1">
      <alignment horizontal="left" vertical="center"/>
    </xf>
    <xf numFmtId="0" fontId="0" fillId="0" borderId="27" xfId="0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</xf>
    <xf numFmtId="0" fontId="7" fillId="15" borderId="4" xfId="0" applyFont="1" applyFill="1" applyBorder="1" applyAlignment="1">
      <alignment horizontal="center" vertical="center"/>
    </xf>
    <xf numFmtId="0" fontId="7" fillId="15" borderId="5" xfId="0" applyFont="1" applyFill="1" applyBorder="1" applyAlignment="1">
      <alignment horizontal="center" vertical="center"/>
    </xf>
    <xf numFmtId="0" fontId="7" fillId="15" borderId="6" xfId="0" applyFont="1" applyFill="1" applyBorder="1" applyAlignment="1">
      <alignment horizontal="center" vertical="center"/>
    </xf>
    <xf numFmtId="0" fontId="14" fillId="10" borderId="29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1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L33"/>
  <sheetViews>
    <sheetView showGridLines="0" tabSelected="1" zoomScale="87" zoomScaleNormal="87" workbookViewId="0">
      <selection activeCell="J11" sqref="J11"/>
    </sheetView>
  </sheetViews>
  <sheetFormatPr defaultColWidth="8.5" defaultRowHeight="14.25" x14ac:dyDescent="0.2"/>
  <cols>
    <col min="1" max="1" width="42.1640625" style="6" customWidth="1"/>
    <col min="2" max="3" width="15.5" style="6" customWidth="1"/>
    <col min="4" max="4" width="14" style="6" customWidth="1"/>
    <col min="5" max="5" width="13.5" style="6" customWidth="1"/>
    <col min="6" max="6" width="15.5" style="6" customWidth="1"/>
    <col min="7" max="7" width="14.6640625" style="6" customWidth="1"/>
    <col min="8" max="8" width="13.33203125" style="6" customWidth="1"/>
    <col min="9" max="9" width="1" style="6" customWidth="1"/>
    <col min="10" max="10" width="16.33203125" style="6" customWidth="1"/>
    <col min="11" max="11" width="14.83203125" style="6" customWidth="1"/>
    <col min="12" max="12" width="15" style="6" customWidth="1"/>
    <col min="13" max="16384" width="8.5" style="6"/>
  </cols>
  <sheetData>
    <row r="1" spans="1:12" x14ac:dyDescent="0.2">
      <c r="B1" s="233" t="s">
        <v>69</v>
      </c>
      <c r="C1" s="234"/>
      <c r="D1" s="234"/>
      <c r="E1" s="234"/>
      <c r="F1" s="234"/>
      <c r="G1" s="234"/>
      <c r="H1" s="234"/>
      <c r="I1" s="234"/>
      <c r="J1" s="234"/>
      <c r="K1" s="234"/>
      <c r="L1" s="111"/>
    </row>
    <row r="2" spans="1:12" ht="15" x14ac:dyDescent="0.25">
      <c r="A2" s="7"/>
      <c r="B2" s="235" t="s">
        <v>51</v>
      </c>
      <c r="C2" s="234"/>
      <c r="D2" s="234"/>
      <c r="E2" s="234"/>
      <c r="F2" s="234"/>
      <c r="G2" s="234"/>
      <c r="H2" s="234"/>
      <c r="I2" s="234"/>
      <c r="J2" s="234"/>
      <c r="K2" s="234"/>
      <c r="L2" s="112"/>
    </row>
    <row r="3" spans="1:12" x14ac:dyDescent="0.2">
      <c r="B3" s="235" t="s">
        <v>91</v>
      </c>
      <c r="C3" s="234"/>
      <c r="D3" s="234"/>
      <c r="E3" s="234"/>
      <c r="F3" s="234"/>
      <c r="G3" s="234"/>
      <c r="H3" s="234"/>
      <c r="I3" s="234"/>
      <c r="J3" s="234"/>
      <c r="K3" s="234"/>
      <c r="L3" s="8"/>
    </row>
    <row r="4" spans="1:12" ht="15" x14ac:dyDescent="0.25">
      <c r="B4" s="147" t="s">
        <v>17</v>
      </c>
      <c r="D4" s="147" t="s">
        <v>92</v>
      </c>
      <c r="E4" s="9"/>
      <c r="F4" s="221"/>
      <c r="H4" s="158"/>
      <c r="I4" s="152"/>
      <c r="J4" s="10"/>
      <c r="K4" s="147"/>
      <c r="L4" s="157" t="s">
        <v>0</v>
      </c>
    </row>
    <row r="5" spans="1:12" ht="15" x14ac:dyDescent="0.25">
      <c r="B5" s="12"/>
      <c r="C5" s="13"/>
      <c r="D5" s="14"/>
      <c r="E5" s="15" t="s">
        <v>1</v>
      </c>
      <c r="F5" s="16"/>
      <c r="G5" s="13"/>
      <c r="H5" s="13"/>
      <c r="I5" s="17"/>
      <c r="J5" s="13"/>
      <c r="K5" s="14" t="s">
        <v>2</v>
      </c>
      <c r="L5" s="18"/>
    </row>
    <row r="6" spans="1:12" ht="15" x14ac:dyDescent="0.25">
      <c r="A6" s="19" t="s">
        <v>3</v>
      </c>
      <c r="B6" s="20" t="s">
        <v>4</v>
      </c>
      <c r="C6" s="20" t="s">
        <v>5</v>
      </c>
      <c r="D6" s="20" t="s">
        <v>6</v>
      </c>
      <c r="E6" s="20" t="s">
        <v>7</v>
      </c>
      <c r="F6" s="20" t="s">
        <v>8</v>
      </c>
      <c r="G6" s="21" t="s">
        <v>9</v>
      </c>
      <c r="H6" s="20" t="s">
        <v>21</v>
      </c>
      <c r="I6" s="17"/>
      <c r="J6" s="20" t="s">
        <v>4</v>
      </c>
      <c r="K6" s="20" t="s">
        <v>5</v>
      </c>
      <c r="L6" s="20" t="s">
        <v>6</v>
      </c>
    </row>
    <row r="7" spans="1:12" s="47" customFormat="1" ht="12" customHeight="1" x14ac:dyDescent="0.2">
      <c r="A7" s="34" t="s">
        <v>10</v>
      </c>
      <c r="B7" s="125">
        <v>43805</v>
      </c>
      <c r="C7" s="125">
        <v>43819</v>
      </c>
      <c r="D7" s="125">
        <v>43833</v>
      </c>
      <c r="E7" s="125">
        <v>43847</v>
      </c>
      <c r="F7" s="125">
        <v>43861</v>
      </c>
      <c r="G7" s="125">
        <v>43875</v>
      </c>
      <c r="H7" s="140">
        <v>43889</v>
      </c>
      <c r="I7" s="45"/>
      <c r="J7" s="46" t="s">
        <v>86</v>
      </c>
      <c r="K7" s="46" t="s">
        <v>87</v>
      </c>
      <c r="L7" s="46" t="s">
        <v>88</v>
      </c>
    </row>
    <row r="8" spans="1:12" ht="15.75" customHeight="1" x14ac:dyDescent="0.25">
      <c r="A8" s="27" t="s">
        <v>11</v>
      </c>
      <c r="B8" s="138">
        <f>B7+13</f>
        <v>43818</v>
      </c>
      <c r="C8" s="138">
        <f t="shared" ref="C8:H8" si="0">C7+13</f>
        <v>43832</v>
      </c>
      <c r="D8" s="138">
        <f t="shared" si="0"/>
        <v>43846</v>
      </c>
      <c r="E8" s="138">
        <f t="shared" si="0"/>
        <v>43860</v>
      </c>
      <c r="F8" s="138">
        <f t="shared" si="0"/>
        <v>43874</v>
      </c>
      <c r="G8" s="138">
        <f t="shared" si="0"/>
        <v>43888</v>
      </c>
      <c r="H8" s="138">
        <f t="shared" si="0"/>
        <v>43902</v>
      </c>
      <c r="I8" s="29"/>
      <c r="J8" s="30"/>
      <c r="K8" s="30"/>
      <c r="L8" s="30"/>
    </row>
    <row r="9" spans="1:12" s="137" customFormat="1" ht="18" customHeight="1" x14ac:dyDescent="0.2">
      <c r="A9" s="167" t="s">
        <v>77</v>
      </c>
      <c r="B9" s="236" t="s">
        <v>76</v>
      </c>
      <c r="C9" s="237"/>
      <c r="D9" s="237"/>
      <c r="E9" s="237"/>
      <c r="F9" s="237"/>
      <c r="G9" s="237"/>
      <c r="H9" s="237"/>
      <c r="I9" s="237"/>
      <c r="J9" s="237"/>
      <c r="K9" s="237"/>
      <c r="L9" s="238"/>
    </row>
    <row r="10" spans="1:12" s="137" customFormat="1" ht="20.45" customHeight="1" x14ac:dyDescent="0.2">
      <c r="A10" s="167" t="s">
        <v>78</v>
      </c>
      <c r="B10" s="169">
        <f>B13-7</f>
        <v>43812</v>
      </c>
      <c r="C10" s="169">
        <f t="shared" ref="C10:L10" si="1">C13-7</f>
        <v>43826</v>
      </c>
      <c r="D10" s="169">
        <f t="shared" si="1"/>
        <v>43840</v>
      </c>
      <c r="E10" s="169">
        <f t="shared" si="1"/>
        <v>43854</v>
      </c>
      <c r="F10" s="169">
        <f t="shared" si="1"/>
        <v>43868</v>
      </c>
      <c r="G10" s="169">
        <f t="shared" si="1"/>
        <v>43882</v>
      </c>
      <c r="H10" s="169">
        <f t="shared" si="1"/>
        <v>43896</v>
      </c>
      <c r="I10" s="170">
        <f t="shared" si="1"/>
        <v>-7</v>
      </c>
      <c r="J10" s="169">
        <f t="shared" si="1"/>
        <v>43840</v>
      </c>
      <c r="K10" s="169">
        <f t="shared" si="1"/>
        <v>43868</v>
      </c>
      <c r="L10" s="169">
        <f t="shared" si="1"/>
        <v>43900</v>
      </c>
    </row>
    <row r="11" spans="1:12" ht="56.45" customHeight="1" x14ac:dyDescent="0.2">
      <c r="A11" s="176" t="s">
        <v>68</v>
      </c>
      <c r="B11" s="168">
        <f>B7-56</f>
        <v>43749</v>
      </c>
      <c r="C11" s="168">
        <f t="shared" ref="C11:G11" si="2">B11+14</f>
        <v>43763</v>
      </c>
      <c r="D11" s="168">
        <f t="shared" si="2"/>
        <v>43777</v>
      </c>
      <c r="E11" s="168">
        <f t="shared" si="2"/>
        <v>43791</v>
      </c>
      <c r="F11" s="168">
        <f>E11+14</f>
        <v>43805</v>
      </c>
      <c r="G11" s="168">
        <f t="shared" si="2"/>
        <v>43819</v>
      </c>
      <c r="H11" s="168">
        <f>G11+14</f>
        <v>43833</v>
      </c>
      <c r="I11" s="171"/>
      <c r="J11" s="172">
        <v>43770</v>
      </c>
      <c r="K11" s="172">
        <v>43800</v>
      </c>
      <c r="L11" s="172">
        <v>43831</v>
      </c>
    </row>
    <row r="12" spans="1:12" x14ac:dyDescent="0.2">
      <c r="A12" s="231" t="s">
        <v>16</v>
      </c>
      <c r="B12" s="126" t="s">
        <v>13</v>
      </c>
      <c r="C12" s="148" t="s">
        <v>13</v>
      </c>
      <c r="D12" s="148" t="s">
        <v>13</v>
      </c>
      <c r="E12" s="148" t="s">
        <v>13</v>
      </c>
      <c r="F12" s="148" t="s">
        <v>13</v>
      </c>
      <c r="G12" s="148" t="s">
        <v>13</v>
      </c>
      <c r="H12" s="126" t="s">
        <v>13</v>
      </c>
      <c r="I12" s="25"/>
      <c r="J12" s="148" t="s">
        <v>13</v>
      </c>
      <c r="K12" s="148" t="s">
        <v>13</v>
      </c>
      <c r="L12" s="148" t="s">
        <v>79</v>
      </c>
    </row>
    <row r="13" spans="1:12" x14ac:dyDescent="0.2">
      <c r="A13" s="232"/>
      <c r="B13" s="149">
        <v>43819</v>
      </c>
      <c r="C13" s="149">
        <v>43833</v>
      </c>
      <c r="D13" s="149">
        <v>43847</v>
      </c>
      <c r="E13" s="149">
        <v>43861</v>
      </c>
      <c r="F13" s="149">
        <v>43875</v>
      </c>
      <c r="G13" s="149">
        <v>43889</v>
      </c>
      <c r="H13" s="138">
        <v>43903</v>
      </c>
      <c r="I13" s="29"/>
      <c r="J13" s="149">
        <v>43847</v>
      </c>
      <c r="K13" s="149">
        <v>43875</v>
      </c>
      <c r="L13" s="149">
        <v>43907</v>
      </c>
    </row>
    <row r="14" spans="1:12" x14ac:dyDescent="0.2">
      <c r="A14" s="228" t="s">
        <v>81</v>
      </c>
      <c r="B14" s="177"/>
      <c r="C14" s="4"/>
      <c r="D14" s="4"/>
      <c r="E14" s="4"/>
      <c r="F14" s="1"/>
      <c r="G14" s="1"/>
      <c r="H14" s="1"/>
      <c r="I14" s="2"/>
      <c r="J14" s="4"/>
      <c r="K14" s="4"/>
      <c r="L14" s="4"/>
    </row>
    <row r="15" spans="1:12" ht="14.1" customHeight="1" x14ac:dyDescent="0.25">
      <c r="A15" s="229"/>
      <c r="B15" s="178" t="s">
        <v>20</v>
      </c>
      <c r="C15" s="54"/>
      <c r="D15" s="54"/>
      <c r="E15" s="54"/>
      <c r="F15" s="54"/>
      <c r="G15" s="54"/>
      <c r="H15" s="54"/>
      <c r="I15" s="70"/>
      <c r="J15" s="54"/>
      <c r="K15" s="54"/>
      <c r="L15" s="164"/>
    </row>
    <row r="16" spans="1:12" ht="11.25" customHeight="1" x14ac:dyDescent="0.25">
      <c r="A16" s="230"/>
      <c r="B16" s="202"/>
      <c r="C16" s="203"/>
      <c r="D16" s="203"/>
      <c r="E16" s="203"/>
      <c r="F16" s="203"/>
      <c r="G16" s="203"/>
      <c r="H16" s="203"/>
      <c r="I16" s="204"/>
      <c r="J16" s="203"/>
      <c r="K16" s="203"/>
      <c r="L16" s="203"/>
    </row>
    <row r="17" spans="1:12" ht="15" x14ac:dyDescent="0.25">
      <c r="A17" s="187" t="s">
        <v>73</v>
      </c>
      <c r="B17" s="188" t="s">
        <v>14</v>
      </c>
      <c r="C17" s="189" t="s">
        <v>15</v>
      </c>
      <c r="D17" s="189" t="s">
        <v>15</v>
      </c>
      <c r="E17" s="189" t="s">
        <v>15</v>
      </c>
      <c r="F17" s="189" t="s">
        <v>15</v>
      </c>
      <c r="G17" s="189" t="s">
        <v>15</v>
      </c>
      <c r="H17" s="189" t="s">
        <v>15</v>
      </c>
      <c r="I17" s="116"/>
      <c r="J17" s="189" t="s">
        <v>13</v>
      </c>
      <c r="K17" s="189" t="s">
        <v>13</v>
      </c>
      <c r="L17" s="189" t="s">
        <v>79</v>
      </c>
    </row>
    <row r="18" spans="1:12" ht="15" x14ac:dyDescent="0.25">
      <c r="A18" s="184" t="s">
        <v>23</v>
      </c>
      <c r="B18" s="186">
        <f>B21-1</f>
        <v>43824</v>
      </c>
      <c r="C18" s="186">
        <f>C21-1</f>
        <v>43839</v>
      </c>
      <c r="D18" s="186">
        <f t="shared" ref="D18:H18" si="3">D21-1</f>
        <v>43853</v>
      </c>
      <c r="E18" s="186">
        <f t="shared" si="3"/>
        <v>43867</v>
      </c>
      <c r="F18" s="186">
        <f t="shared" si="3"/>
        <v>43881</v>
      </c>
      <c r="G18" s="186">
        <f t="shared" si="3"/>
        <v>43895</v>
      </c>
      <c r="H18" s="186">
        <f t="shared" si="3"/>
        <v>43909</v>
      </c>
      <c r="I18" s="107"/>
      <c r="J18" s="186">
        <v>43854</v>
      </c>
      <c r="K18" s="186">
        <v>43882</v>
      </c>
      <c r="L18" s="186">
        <v>43914</v>
      </c>
    </row>
    <row r="19" spans="1:12" ht="15" x14ac:dyDescent="0.25">
      <c r="A19" s="98" t="s">
        <v>56</v>
      </c>
      <c r="B19" s="72"/>
      <c r="C19" s="72"/>
      <c r="D19" s="72"/>
      <c r="E19" s="72"/>
      <c r="F19" s="72"/>
      <c r="G19" s="72"/>
      <c r="H19" s="72"/>
      <c r="I19" s="25"/>
      <c r="J19" s="77"/>
      <c r="K19" s="101"/>
      <c r="L19" s="101"/>
    </row>
    <row r="20" spans="1:12" ht="15" x14ac:dyDescent="0.25">
      <c r="A20" s="99" t="s">
        <v>59</v>
      </c>
      <c r="B20" s="72" t="s">
        <v>15</v>
      </c>
      <c r="C20" s="72" t="s">
        <v>13</v>
      </c>
      <c r="D20" s="72" t="s">
        <v>13</v>
      </c>
      <c r="E20" s="72" t="s">
        <v>13</v>
      </c>
      <c r="F20" s="72" t="s">
        <v>13</v>
      </c>
      <c r="G20" s="72" t="s">
        <v>13</v>
      </c>
      <c r="H20" s="72" t="s">
        <v>13</v>
      </c>
      <c r="I20" s="25"/>
      <c r="J20" s="77" t="s">
        <v>12</v>
      </c>
      <c r="K20" s="102" t="s">
        <v>12</v>
      </c>
      <c r="L20" s="102" t="s">
        <v>14</v>
      </c>
    </row>
    <row r="21" spans="1:12" ht="15" x14ac:dyDescent="0.25">
      <c r="A21" s="99" t="s">
        <v>60</v>
      </c>
      <c r="B21" s="73">
        <v>43825</v>
      </c>
      <c r="C21" s="73">
        <v>43840</v>
      </c>
      <c r="D21" s="73">
        <v>43854</v>
      </c>
      <c r="E21" s="73">
        <f t="shared" ref="E21:H21" si="4">E25-3</f>
        <v>43868</v>
      </c>
      <c r="F21" s="73">
        <f>F25-3</f>
        <v>43882</v>
      </c>
      <c r="G21" s="73">
        <f t="shared" si="4"/>
        <v>43896</v>
      </c>
      <c r="H21" s="73">
        <f t="shared" si="4"/>
        <v>43910</v>
      </c>
      <c r="I21" s="25"/>
      <c r="J21" s="77">
        <v>43857</v>
      </c>
      <c r="K21" s="102">
        <v>43885</v>
      </c>
      <c r="L21" s="102">
        <v>43915</v>
      </c>
    </row>
    <row r="22" spans="1:12" ht="15" x14ac:dyDescent="0.25">
      <c r="A22" s="100" t="s">
        <v>57</v>
      </c>
      <c r="B22" s="205"/>
      <c r="C22" s="89"/>
      <c r="D22" s="89"/>
      <c r="E22" s="89"/>
      <c r="F22" s="89"/>
      <c r="G22" s="89"/>
      <c r="H22" s="206"/>
      <c r="I22" s="207"/>
      <c r="J22" s="208"/>
      <c r="K22" s="194"/>
      <c r="L22" s="194"/>
    </row>
    <row r="23" spans="1:12" ht="15.75" x14ac:dyDescent="0.25">
      <c r="A23" s="173" t="s">
        <v>80</v>
      </c>
      <c r="B23" s="117" t="s">
        <v>64</v>
      </c>
      <c r="C23" s="74"/>
      <c r="D23" s="74"/>
      <c r="E23" s="74"/>
      <c r="F23" s="74"/>
      <c r="G23" s="74"/>
      <c r="H23" s="74"/>
      <c r="I23" s="114"/>
      <c r="J23" s="74"/>
      <c r="K23" s="75"/>
      <c r="L23" s="76"/>
    </row>
    <row r="24" spans="1:12" ht="15" x14ac:dyDescent="0.25">
      <c r="A24" s="124" t="s">
        <v>65</v>
      </c>
      <c r="B24" s="156" t="s">
        <v>13</v>
      </c>
      <c r="C24" s="131" t="s">
        <v>12</v>
      </c>
      <c r="D24" s="131" t="s">
        <v>12</v>
      </c>
      <c r="E24" s="131" t="s">
        <v>12</v>
      </c>
      <c r="F24" s="131" t="s">
        <v>12</v>
      </c>
      <c r="G24" s="131" t="s">
        <v>12</v>
      </c>
      <c r="H24" s="156" t="s">
        <v>12</v>
      </c>
      <c r="I24" s="25"/>
      <c r="J24" s="131" t="s">
        <v>79</v>
      </c>
      <c r="K24" s="131" t="s">
        <v>79</v>
      </c>
      <c r="L24" s="132" t="s">
        <v>15</v>
      </c>
    </row>
    <row r="25" spans="1:12" ht="15.75" thickBot="1" x14ac:dyDescent="0.3">
      <c r="A25" s="124" t="s">
        <v>63</v>
      </c>
      <c r="B25" s="209">
        <v>43826</v>
      </c>
      <c r="C25" s="210">
        <v>43843</v>
      </c>
      <c r="D25" s="210">
        <v>43857</v>
      </c>
      <c r="E25" s="210">
        <v>43871</v>
      </c>
      <c r="F25" s="210">
        <v>43885</v>
      </c>
      <c r="G25" s="210">
        <v>43899</v>
      </c>
      <c r="H25" s="199">
        <v>43913</v>
      </c>
      <c r="I25" s="207"/>
      <c r="J25" s="210">
        <v>43858</v>
      </c>
      <c r="K25" s="210">
        <v>43886</v>
      </c>
      <c r="L25" s="211">
        <v>43916</v>
      </c>
    </row>
    <row r="26" spans="1:12" ht="15" x14ac:dyDescent="0.25">
      <c r="A26" s="55" t="s">
        <v>61</v>
      </c>
      <c r="B26" s="126" t="s">
        <v>12</v>
      </c>
      <c r="C26" s="148" t="s">
        <v>79</v>
      </c>
      <c r="D26" s="148" t="s">
        <v>79</v>
      </c>
      <c r="E26" s="148" t="s">
        <v>79</v>
      </c>
      <c r="F26" s="148" t="s">
        <v>93</v>
      </c>
      <c r="G26" s="148" t="s">
        <v>79</v>
      </c>
      <c r="H26" s="148" t="s">
        <v>79</v>
      </c>
      <c r="I26" s="197"/>
      <c r="J26" s="127" t="s">
        <v>14</v>
      </c>
      <c r="K26" s="127" t="s">
        <v>14</v>
      </c>
      <c r="L26" s="127" t="s">
        <v>13</v>
      </c>
    </row>
    <row r="27" spans="1:12" ht="15" x14ac:dyDescent="0.25">
      <c r="A27" s="56" t="s">
        <v>67</v>
      </c>
      <c r="B27" s="149">
        <v>43829</v>
      </c>
      <c r="C27" s="149">
        <f t="shared" ref="C27:L27" si="5">C25+1</f>
        <v>43844</v>
      </c>
      <c r="D27" s="149">
        <f>D25+1</f>
        <v>43858</v>
      </c>
      <c r="E27" s="149">
        <f t="shared" si="5"/>
        <v>43872</v>
      </c>
      <c r="F27" s="149">
        <f>F25+1</f>
        <v>43886</v>
      </c>
      <c r="G27" s="149">
        <f t="shared" si="5"/>
        <v>43900</v>
      </c>
      <c r="H27" s="149">
        <f t="shared" si="5"/>
        <v>43914</v>
      </c>
      <c r="I27" s="53"/>
      <c r="J27" s="149">
        <v>43859</v>
      </c>
      <c r="K27" s="149">
        <v>43887</v>
      </c>
      <c r="L27" s="149">
        <f t="shared" si="5"/>
        <v>43917</v>
      </c>
    </row>
    <row r="28" spans="1:12" ht="15" x14ac:dyDescent="0.25">
      <c r="A28" s="39" t="s">
        <v>25</v>
      </c>
      <c r="B28" s="31"/>
      <c r="C28" s="32"/>
      <c r="D28" s="32"/>
      <c r="E28" s="32"/>
      <c r="F28" s="32"/>
      <c r="G28" s="32"/>
      <c r="H28" s="31"/>
      <c r="I28" s="25"/>
      <c r="J28" s="32"/>
      <c r="K28" s="32"/>
      <c r="L28" s="32"/>
    </row>
    <row r="29" spans="1:12" ht="15" x14ac:dyDescent="0.25">
      <c r="A29" s="23" t="s">
        <v>26</v>
      </c>
      <c r="B29" s="126" t="s">
        <v>15</v>
      </c>
      <c r="C29" s="148" t="s">
        <v>15</v>
      </c>
      <c r="D29" s="148" t="s">
        <v>15</v>
      </c>
      <c r="E29" s="148" t="s">
        <v>15</v>
      </c>
      <c r="F29" s="148" t="s">
        <v>15</v>
      </c>
      <c r="G29" s="148" t="s">
        <v>15</v>
      </c>
      <c r="H29" s="126" t="s">
        <v>15</v>
      </c>
      <c r="I29" s="25"/>
      <c r="J29" s="148" t="s">
        <v>13</v>
      </c>
      <c r="K29" s="148" t="s">
        <v>13</v>
      </c>
      <c r="L29" s="148" t="s">
        <v>79</v>
      </c>
    </row>
    <row r="30" spans="1:12" ht="15" x14ac:dyDescent="0.25">
      <c r="A30" s="66" t="s">
        <v>24</v>
      </c>
      <c r="B30" s="138">
        <f>C8</f>
        <v>43832</v>
      </c>
      <c r="C30" s="138">
        <f t="shared" ref="C30:G30" si="6">D8</f>
        <v>43846</v>
      </c>
      <c r="D30" s="138">
        <f t="shared" si="6"/>
        <v>43860</v>
      </c>
      <c r="E30" s="138">
        <f t="shared" si="6"/>
        <v>43874</v>
      </c>
      <c r="F30" s="138">
        <f t="shared" si="6"/>
        <v>43888</v>
      </c>
      <c r="G30" s="138">
        <f t="shared" si="6"/>
        <v>43902</v>
      </c>
      <c r="H30" s="138">
        <v>43916</v>
      </c>
      <c r="I30" s="29"/>
      <c r="J30" s="149">
        <v>43861</v>
      </c>
      <c r="K30" s="149">
        <v>43889</v>
      </c>
      <c r="L30" s="149">
        <v>43921</v>
      </c>
    </row>
    <row r="31" spans="1:12" x14ac:dyDescent="0.2">
      <c r="J31" s="43"/>
      <c r="K31" s="43"/>
      <c r="L31" s="43"/>
    </row>
    <row r="32" spans="1:12" ht="15" x14ac:dyDescent="0.25">
      <c r="A32" s="42" t="s">
        <v>74</v>
      </c>
      <c r="J32" s="43"/>
      <c r="K32" s="43"/>
      <c r="L32" s="43"/>
    </row>
    <row r="33" spans="1:12" ht="15" x14ac:dyDescent="0.25">
      <c r="A33" s="42" t="s">
        <v>75</v>
      </c>
      <c r="B33" s="78"/>
      <c r="C33" s="78"/>
      <c r="D33" s="78"/>
      <c r="E33" s="78"/>
      <c r="L33" s="118"/>
    </row>
  </sheetData>
  <mergeCells count="6">
    <mergeCell ref="A14:A16"/>
    <mergeCell ref="A12:A13"/>
    <mergeCell ref="B1:K1"/>
    <mergeCell ref="B2:K2"/>
    <mergeCell ref="B3:K3"/>
    <mergeCell ref="B9:L9"/>
  </mergeCells>
  <phoneticPr fontId="0" type="noConversion"/>
  <printOptions horizontalCentered="1" verticalCentered="1"/>
  <pageMargins left="0" right="0" top="0" bottom="0" header="0" footer="0"/>
  <pageSetup scale="90" orientation="landscape" horizontalDpi="4294967295" verticalDpi="4294967295" r:id="rId1"/>
  <headerFooter>
    <oddFooter>&amp;LSAPPHIRE&gt;Reference Guides&gt;UNL&gt;Human Resources&gt;Payroll Processing Schedules 2020&amp;RPrepared 11/22/2019
N. Adkins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35"/>
  <sheetViews>
    <sheetView showGridLines="0" zoomScale="87" zoomScaleNormal="87" workbookViewId="0">
      <selection activeCell="L12" sqref="L12"/>
    </sheetView>
  </sheetViews>
  <sheetFormatPr defaultColWidth="8.5" defaultRowHeight="14.25" x14ac:dyDescent="0.2"/>
  <cols>
    <col min="1" max="1" width="42.5" style="6" customWidth="1"/>
    <col min="2" max="2" width="4.1640625" style="6" hidden="1" customWidth="1"/>
    <col min="3" max="5" width="14.83203125" style="6" customWidth="1"/>
    <col min="6" max="6" width="15.1640625" style="6" customWidth="1"/>
    <col min="7" max="8" width="14.83203125" style="6" customWidth="1"/>
    <col min="9" max="9" width="1.33203125" style="6" customWidth="1"/>
    <col min="10" max="10" width="16" style="6" customWidth="1"/>
    <col min="11" max="11" width="15.5" style="6" customWidth="1"/>
    <col min="12" max="12" width="15" style="6" customWidth="1"/>
    <col min="13" max="16384" width="8.5" style="6"/>
  </cols>
  <sheetData>
    <row r="1" spans="1:12" x14ac:dyDescent="0.2">
      <c r="B1" s="233" t="s">
        <v>69</v>
      </c>
      <c r="C1" s="234"/>
      <c r="D1" s="234"/>
      <c r="E1" s="234"/>
      <c r="F1" s="234"/>
      <c r="G1" s="234"/>
      <c r="H1" s="234"/>
      <c r="I1" s="234"/>
      <c r="J1" s="234"/>
      <c r="K1" s="111"/>
    </row>
    <row r="2" spans="1:12" ht="15" x14ac:dyDescent="0.25">
      <c r="A2" s="7"/>
      <c r="B2" s="235" t="s">
        <v>51</v>
      </c>
      <c r="C2" s="234"/>
      <c r="D2" s="234"/>
      <c r="E2" s="234"/>
      <c r="F2" s="234"/>
      <c r="G2" s="234"/>
      <c r="H2" s="234"/>
      <c r="I2" s="234"/>
      <c r="J2" s="234"/>
      <c r="K2" s="112"/>
    </row>
    <row r="3" spans="1:12" x14ac:dyDescent="0.2">
      <c r="B3" s="235" t="s">
        <v>102</v>
      </c>
      <c r="C3" s="234"/>
      <c r="D3" s="234"/>
      <c r="E3" s="234"/>
      <c r="F3" s="234"/>
      <c r="G3" s="234"/>
      <c r="H3" s="234"/>
      <c r="I3" s="234"/>
      <c r="J3" s="234"/>
      <c r="K3" s="8"/>
    </row>
    <row r="4" spans="1:12" ht="15" x14ac:dyDescent="0.25">
      <c r="D4" s="152"/>
      <c r="E4" s="155"/>
      <c r="F4" s="153"/>
      <c r="G4" s="119"/>
      <c r="H4" s="152"/>
      <c r="I4" s="152"/>
      <c r="J4" s="154"/>
      <c r="K4" s="119" t="s">
        <v>17</v>
      </c>
    </row>
    <row r="5" spans="1:12" ht="15" x14ac:dyDescent="0.25">
      <c r="B5" s="12"/>
      <c r="C5" s="57"/>
      <c r="D5" s="14"/>
      <c r="E5" s="15" t="s">
        <v>1</v>
      </c>
      <c r="F5" s="16"/>
      <c r="G5" s="13"/>
      <c r="H5" s="13"/>
      <c r="I5" s="17"/>
      <c r="J5" s="13"/>
      <c r="K5" s="14" t="s">
        <v>2</v>
      </c>
      <c r="L5" s="18"/>
    </row>
    <row r="6" spans="1:12" ht="14.25" customHeight="1" x14ac:dyDescent="0.25">
      <c r="A6" s="19" t="s">
        <v>3</v>
      </c>
      <c r="B6" s="20" t="s">
        <v>21</v>
      </c>
      <c r="C6" s="20" t="s">
        <v>46</v>
      </c>
      <c r="D6" s="20" t="s">
        <v>47</v>
      </c>
      <c r="E6" s="20" t="s">
        <v>33</v>
      </c>
      <c r="F6" s="20" t="s">
        <v>34</v>
      </c>
      <c r="G6" s="21" t="s">
        <v>35</v>
      </c>
      <c r="H6" s="20" t="s">
        <v>52</v>
      </c>
      <c r="I6" s="22"/>
      <c r="J6" s="20" t="s">
        <v>7</v>
      </c>
      <c r="K6" s="20" t="s">
        <v>8</v>
      </c>
      <c r="L6" s="20" t="s">
        <v>9</v>
      </c>
    </row>
    <row r="7" spans="1:12" ht="15" x14ac:dyDescent="0.25">
      <c r="A7" s="23" t="s">
        <v>10</v>
      </c>
      <c r="B7" s="48" t="s">
        <v>53</v>
      </c>
      <c r="C7" s="140">
        <v>43903</v>
      </c>
      <c r="D7" s="140">
        <v>43917</v>
      </c>
      <c r="E7" s="140">
        <v>43931</v>
      </c>
      <c r="F7" s="140">
        <v>43945</v>
      </c>
      <c r="G7" s="140">
        <v>43959</v>
      </c>
      <c r="H7" s="140">
        <v>43973</v>
      </c>
      <c r="I7" s="25"/>
      <c r="J7" s="26" t="s">
        <v>83</v>
      </c>
      <c r="K7" s="26" t="s">
        <v>84</v>
      </c>
      <c r="L7" s="26" t="s">
        <v>85</v>
      </c>
    </row>
    <row r="8" spans="1:12" ht="13.7" customHeight="1" x14ac:dyDescent="0.25">
      <c r="A8" s="23" t="s">
        <v>11</v>
      </c>
      <c r="B8" s="49" t="s">
        <v>54</v>
      </c>
      <c r="C8" s="138">
        <f>C7+13</f>
        <v>43916</v>
      </c>
      <c r="D8" s="138">
        <f t="shared" ref="D8:H8" si="0">D7+13</f>
        <v>43930</v>
      </c>
      <c r="E8" s="138">
        <f t="shared" si="0"/>
        <v>43944</v>
      </c>
      <c r="F8" s="138">
        <f t="shared" si="0"/>
        <v>43958</v>
      </c>
      <c r="G8" s="138">
        <f t="shared" si="0"/>
        <v>43972</v>
      </c>
      <c r="H8" s="138">
        <f t="shared" si="0"/>
        <v>43986</v>
      </c>
      <c r="I8" s="29"/>
      <c r="J8" s="30"/>
      <c r="K8" s="30"/>
      <c r="L8" s="30"/>
    </row>
    <row r="9" spans="1:12" s="137" customFormat="1" ht="18" customHeight="1" x14ac:dyDescent="0.2">
      <c r="A9" s="174" t="s">
        <v>77</v>
      </c>
      <c r="B9" s="237" t="s">
        <v>76</v>
      </c>
      <c r="C9" s="237"/>
      <c r="D9" s="237"/>
      <c r="E9" s="237"/>
      <c r="F9" s="237"/>
      <c r="G9" s="237"/>
      <c r="H9" s="237"/>
      <c r="I9" s="237"/>
      <c r="J9" s="237"/>
      <c r="K9" s="237"/>
      <c r="L9" s="238"/>
    </row>
    <row r="10" spans="1:12" s="137" customFormat="1" ht="20.45" customHeight="1" x14ac:dyDescent="0.2">
      <c r="A10" s="174" t="s">
        <v>78</v>
      </c>
      <c r="B10" s="175">
        <f>B13-7</f>
        <v>39430</v>
      </c>
      <c r="C10" s="169">
        <f t="shared" ref="C10:L10" si="1">C13-7</f>
        <v>43910</v>
      </c>
      <c r="D10" s="169">
        <f t="shared" si="1"/>
        <v>43924</v>
      </c>
      <c r="E10" s="169">
        <f t="shared" si="1"/>
        <v>43938</v>
      </c>
      <c r="F10" s="169">
        <f t="shared" si="1"/>
        <v>43952</v>
      </c>
      <c r="G10" s="169">
        <f t="shared" si="1"/>
        <v>43966</v>
      </c>
      <c r="H10" s="169">
        <f t="shared" si="1"/>
        <v>43980</v>
      </c>
      <c r="I10" s="170">
        <f t="shared" si="1"/>
        <v>-7</v>
      </c>
      <c r="J10" s="169">
        <f t="shared" si="1"/>
        <v>43931</v>
      </c>
      <c r="K10" s="169">
        <f t="shared" si="1"/>
        <v>43959</v>
      </c>
      <c r="L10" s="169">
        <f t="shared" si="1"/>
        <v>43992</v>
      </c>
    </row>
    <row r="11" spans="1:12" ht="56.45" customHeight="1" x14ac:dyDescent="0.2">
      <c r="A11" s="176" t="s">
        <v>70</v>
      </c>
      <c r="B11" s="113">
        <v>39339</v>
      </c>
      <c r="C11" s="128">
        <f>C7-56</f>
        <v>43847</v>
      </c>
      <c r="D11" s="128">
        <f>D7-56</f>
        <v>43861</v>
      </c>
      <c r="E11" s="128">
        <f t="shared" ref="E11:H11" si="2">E7-56</f>
        <v>43875</v>
      </c>
      <c r="F11" s="128">
        <f t="shared" si="2"/>
        <v>43889</v>
      </c>
      <c r="G11" s="128">
        <f t="shared" si="2"/>
        <v>43903</v>
      </c>
      <c r="H11" s="128">
        <f t="shared" si="2"/>
        <v>43917</v>
      </c>
      <c r="I11" s="115"/>
      <c r="J11" s="192">
        <v>43862</v>
      </c>
      <c r="K11" s="193">
        <v>43891</v>
      </c>
      <c r="L11" s="193">
        <v>43922</v>
      </c>
    </row>
    <row r="12" spans="1:12" ht="15" x14ac:dyDescent="0.2">
      <c r="A12" s="34" t="s">
        <v>16</v>
      </c>
      <c r="B12" s="26" t="s">
        <v>13</v>
      </c>
      <c r="C12" s="129" t="s">
        <v>13</v>
      </c>
      <c r="D12" s="129" t="s">
        <v>13</v>
      </c>
      <c r="E12" s="129" t="s">
        <v>13</v>
      </c>
      <c r="F12" s="129" t="s">
        <v>13</v>
      </c>
      <c r="G12" s="129" t="s">
        <v>13</v>
      </c>
      <c r="H12" s="129" t="s">
        <v>13</v>
      </c>
      <c r="I12" s="25"/>
      <c r="J12" s="130" t="s">
        <v>13</v>
      </c>
      <c r="K12" s="130" t="s">
        <v>13</v>
      </c>
      <c r="L12" s="130" t="s">
        <v>14</v>
      </c>
    </row>
    <row r="13" spans="1:12" ht="15" x14ac:dyDescent="0.25">
      <c r="A13" s="33"/>
      <c r="B13" s="28">
        <v>39437</v>
      </c>
      <c r="C13" s="138">
        <v>43917</v>
      </c>
      <c r="D13" s="138">
        <v>43931</v>
      </c>
      <c r="E13" s="138">
        <v>43945</v>
      </c>
      <c r="F13" s="149">
        <v>43959</v>
      </c>
      <c r="G13" s="138">
        <v>43973</v>
      </c>
      <c r="H13" s="138">
        <v>43987</v>
      </c>
      <c r="I13" s="29"/>
      <c r="J13" s="138">
        <v>43938</v>
      </c>
      <c r="K13" s="138">
        <v>43966</v>
      </c>
      <c r="L13" s="138">
        <v>43999</v>
      </c>
    </row>
    <row r="14" spans="1:12" ht="15" x14ac:dyDescent="0.25">
      <c r="A14" s="160" t="s">
        <v>71</v>
      </c>
      <c r="B14" s="3"/>
      <c r="C14" s="4"/>
      <c r="D14" s="4"/>
      <c r="E14" s="4"/>
      <c r="F14" s="1"/>
      <c r="G14" s="1"/>
      <c r="H14" s="1"/>
      <c r="I14" s="2"/>
      <c r="J14" s="4"/>
      <c r="K14" s="4"/>
      <c r="L14" s="4"/>
    </row>
    <row r="15" spans="1:12" ht="15.75" x14ac:dyDescent="0.25">
      <c r="A15" s="161" t="s">
        <v>18</v>
      </c>
      <c r="B15" s="5" t="s">
        <v>20</v>
      </c>
      <c r="C15" s="5" t="s">
        <v>20</v>
      </c>
      <c r="D15" s="35"/>
      <c r="E15" s="35"/>
      <c r="F15" s="24"/>
      <c r="G15" s="24"/>
      <c r="H15" s="24"/>
      <c r="I15" s="36"/>
      <c r="J15" s="35"/>
      <c r="K15" s="35"/>
      <c r="L15" s="35"/>
    </row>
    <row r="16" spans="1:12" ht="9" customHeight="1" x14ac:dyDescent="0.25">
      <c r="A16" s="162"/>
      <c r="B16" s="121"/>
      <c r="C16" s="121"/>
      <c r="D16" s="24"/>
      <c r="E16" s="24"/>
      <c r="F16" s="24"/>
      <c r="G16" s="24"/>
      <c r="H16" s="24"/>
      <c r="I16" s="122"/>
      <c r="J16" s="24"/>
      <c r="K16" s="24"/>
      <c r="L16" s="24"/>
    </row>
    <row r="17" spans="1:14" ht="15" x14ac:dyDescent="0.25">
      <c r="A17" s="182" t="s">
        <v>58</v>
      </c>
      <c r="B17" s="190" t="s">
        <v>15</v>
      </c>
      <c r="C17" s="183" t="s">
        <v>15</v>
      </c>
      <c r="D17" s="183" t="s">
        <v>15</v>
      </c>
      <c r="E17" s="183" t="s">
        <v>15</v>
      </c>
      <c r="F17" s="183" t="s">
        <v>15</v>
      </c>
      <c r="G17" s="183" t="s">
        <v>15</v>
      </c>
      <c r="H17" s="183" t="s">
        <v>15</v>
      </c>
      <c r="I17" s="106"/>
      <c r="J17" s="183" t="s">
        <v>15</v>
      </c>
      <c r="K17" s="183" t="s">
        <v>15</v>
      </c>
      <c r="L17" s="183" t="s">
        <v>79</v>
      </c>
    </row>
    <row r="18" spans="1:14" ht="15" x14ac:dyDescent="0.25">
      <c r="A18" s="184" t="s">
        <v>23</v>
      </c>
      <c r="B18" s="191">
        <v>39443</v>
      </c>
      <c r="C18" s="186">
        <f>C21-1</f>
        <v>43923</v>
      </c>
      <c r="D18" s="186">
        <f t="shared" ref="D18:H18" si="3">D21-1</f>
        <v>43937</v>
      </c>
      <c r="E18" s="186">
        <f t="shared" si="3"/>
        <v>43951</v>
      </c>
      <c r="F18" s="186">
        <f t="shared" si="3"/>
        <v>43965</v>
      </c>
      <c r="G18" s="186">
        <f t="shared" si="3"/>
        <v>43979</v>
      </c>
      <c r="H18" s="186">
        <f t="shared" si="3"/>
        <v>43993</v>
      </c>
      <c r="I18" s="151"/>
      <c r="J18" s="186">
        <v>43944</v>
      </c>
      <c r="K18" s="186">
        <v>43972</v>
      </c>
      <c r="L18" s="186">
        <v>44005</v>
      </c>
    </row>
    <row r="19" spans="1:14" ht="15" x14ac:dyDescent="0.25">
      <c r="A19" s="98" t="s">
        <v>56</v>
      </c>
      <c r="B19" s="69"/>
      <c r="C19" s="72"/>
      <c r="D19" s="81"/>
      <c r="E19" s="72"/>
      <c r="F19" s="72"/>
      <c r="G19" s="72"/>
      <c r="H19" s="72"/>
      <c r="I19" s="108"/>
      <c r="J19" s="82"/>
      <c r="K19" s="82"/>
      <c r="L19" s="81"/>
    </row>
    <row r="20" spans="1:14" ht="15" x14ac:dyDescent="0.25">
      <c r="A20" s="99" t="s">
        <v>59</v>
      </c>
      <c r="B20" s="41"/>
      <c r="C20" s="83" t="s">
        <v>13</v>
      </c>
      <c r="D20" s="87" t="s">
        <v>13</v>
      </c>
      <c r="E20" s="84" t="s">
        <v>13</v>
      </c>
      <c r="F20" s="83" t="s">
        <v>13</v>
      </c>
      <c r="G20" s="83" t="s">
        <v>13</v>
      </c>
      <c r="H20" s="83" t="s">
        <v>13</v>
      </c>
      <c r="I20" s="108"/>
      <c r="J20" s="83" t="s">
        <v>13</v>
      </c>
      <c r="K20" s="83" t="s">
        <v>13</v>
      </c>
      <c r="L20" s="84" t="s">
        <v>14</v>
      </c>
    </row>
    <row r="21" spans="1:14" ht="15" x14ac:dyDescent="0.25">
      <c r="A21" s="99" t="s">
        <v>60</v>
      </c>
      <c r="B21" s="41"/>
      <c r="C21" s="179">
        <f>C25-3</f>
        <v>43924</v>
      </c>
      <c r="D21" s="179">
        <f t="shared" ref="D21:H21" si="4">D25-3</f>
        <v>43938</v>
      </c>
      <c r="E21" s="179">
        <f t="shared" si="4"/>
        <v>43952</v>
      </c>
      <c r="F21" s="179">
        <f t="shared" si="4"/>
        <v>43966</v>
      </c>
      <c r="G21" s="179">
        <f t="shared" si="4"/>
        <v>43980</v>
      </c>
      <c r="H21" s="179">
        <f t="shared" si="4"/>
        <v>43994</v>
      </c>
      <c r="I21" s="108"/>
      <c r="J21" s="86">
        <v>43945</v>
      </c>
      <c r="K21" s="159">
        <v>43973</v>
      </c>
      <c r="L21" s="87">
        <v>44006</v>
      </c>
    </row>
    <row r="22" spans="1:14" ht="15" x14ac:dyDescent="0.25">
      <c r="A22" s="100" t="s">
        <v>57</v>
      </c>
      <c r="B22" s="80"/>
      <c r="C22" s="194"/>
      <c r="D22" s="90"/>
      <c r="E22" s="89"/>
      <c r="F22" s="89"/>
      <c r="G22" s="89"/>
      <c r="H22" s="89"/>
      <c r="I22" s="195"/>
      <c r="J22" s="196"/>
      <c r="K22" s="196"/>
      <c r="L22" s="90"/>
    </row>
    <row r="23" spans="1:14" ht="15" customHeight="1" x14ac:dyDescent="0.2">
      <c r="A23" s="123" t="s">
        <v>62</v>
      </c>
      <c r="B23" s="50" t="s">
        <v>19</v>
      </c>
      <c r="C23" s="165" t="s">
        <v>66</v>
      </c>
      <c r="D23" s="103"/>
      <c r="E23" s="103"/>
      <c r="F23" s="103"/>
      <c r="G23" s="103"/>
      <c r="H23" s="103"/>
      <c r="I23" s="109"/>
      <c r="J23" s="103"/>
      <c r="K23" s="104"/>
      <c r="L23" s="105"/>
    </row>
    <row r="24" spans="1:14" ht="15" x14ac:dyDescent="0.25">
      <c r="A24" s="124" t="s">
        <v>65</v>
      </c>
      <c r="B24" s="37"/>
      <c r="C24" s="131" t="s">
        <v>12</v>
      </c>
      <c r="D24" s="131" t="s">
        <v>12</v>
      </c>
      <c r="E24" s="131" t="s">
        <v>12</v>
      </c>
      <c r="F24" s="131" t="s">
        <v>12</v>
      </c>
      <c r="G24" s="131" t="s">
        <v>12</v>
      </c>
      <c r="H24" s="131" t="s">
        <v>12</v>
      </c>
      <c r="I24" s="110"/>
      <c r="J24" s="131" t="s">
        <v>12</v>
      </c>
      <c r="K24" s="131" t="s">
        <v>79</v>
      </c>
      <c r="L24" s="132" t="s">
        <v>89</v>
      </c>
    </row>
    <row r="25" spans="1:14" ht="15.75" thickBot="1" x14ac:dyDescent="0.3">
      <c r="A25" s="124" t="s">
        <v>63</v>
      </c>
      <c r="B25" s="38" t="s">
        <v>13</v>
      </c>
      <c r="C25" s="198">
        <v>43927</v>
      </c>
      <c r="D25" s="199">
        <v>43941</v>
      </c>
      <c r="E25" s="199">
        <v>43955</v>
      </c>
      <c r="F25" s="199">
        <v>43969</v>
      </c>
      <c r="G25" s="199">
        <v>43983</v>
      </c>
      <c r="H25" s="199">
        <v>43997</v>
      </c>
      <c r="I25" s="200"/>
      <c r="J25" s="201">
        <v>43948</v>
      </c>
      <c r="K25" s="201">
        <v>43977</v>
      </c>
      <c r="L25" s="201">
        <v>44007</v>
      </c>
      <c r="N25" s="152"/>
    </row>
    <row r="26" spans="1:14" ht="15" x14ac:dyDescent="0.25">
      <c r="A26" s="55" t="s">
        <v>61</v>
      </c>
      <c r="B26" s="51" t="s">
        <v>13</v>
      </c>
      <c r="C26" s="133" t="s">
        <v>79</v>
      </c>
      <c r="D26" s="148" t="s">
        <v>79</v>
      </c>
      <c r="E26" s="148" t="s">
        <v>79</v>
      </c>
      <c r="F26" s="148" t="s">
        <v>79</v>
      </c>
      <c r="G26" s="148" t="s">
        <v>79</v>
      </c>
      <c r="H26" s="148" t="s">
        <v>79</v>
      </c>
      <c r="I26" s="197"/>
      <c r="J26" s="134" t="s">
        <v>79</v>
      </c>
      <c r="K26" s="134" t="s">
        <v>14</v>
      </c>
      <c r="L26" s="134" t="s">
        <v>13</v>
      </c>
    </row>
    <row r="27" spans="1:14" ht="15" x14ac:dyDescent="0.25">
      <c r="A27" s="56" t="s">
        <v>67</v>
      </c>
      <c r="B27" s="52">
        <v>39444</v>
      </c>
      <c r="C27" s="149">
        <f>C25+1</f>
        <v>43928</v>
      </c>
      <c r="D27" s="149">
        <f t="shared" ref="D27:G27" si="5">D25+1</f>
        <v>43942</v>
      </c>
      <c r="E27" s="149">
        <f t="shared" si="5"/>
        <v>43956</v>
      </c>
      <c r="F27" s="149">
        <f t="shared" si="5"/>
        <v>43970</v>
      </c>
      <c r="G27" s="149">
        <f t="shared" si="5"/>
        <v>43984</v>
      </c>
      <c r="H27" s="149">
        <f>H25+1</f>
        <v>43998</v>
      </c>
      <c r="I27" s="71"/>
      <c r="J27" s="149">
        <f t="shared" ref="J27" si="6">J25+1</f>
        <v>43949</v>
      </c>
      <c r="K27" s="135">
        <v>43978</v>
      </c>
      <c r="L27" s="149">
        <f t="shared" ref="L27" si="7">L25+1</f>
        <v>44008</v>
      </c>
    </row>
    <row r="28" spans="1:14" ht="15" x14ac:dyDescent="0.25">
      <c r="A28" s="39" t="s">
        <v>25</v>
      </c>
      <c r="B28" s="31"/>
      <c r="C28" s="32"/>
      <c r="D28" s="32"/>
      <c r="E28" s="32"/>
      <c r="F28" s="32"/>
      <c r="G28" s="32"/>
      <c r="H28" s="32"/>
      <c r="I28" s="25"/>
      <c r="J28" s="32"/>
      <c r="K28" s="32"/>
      <c r="L28" s="32"/>
    </row>
    <row r="29" spans="1:14" ht="15" x14ac:dyDescent="0.25">
      <c r="A29" s="23" t="s">
        <v>26</v>
      </c>
      <c r="B29" s="26" t="s">
        <v>15</v>
      </c>
      <c r="C29" s="136" t="s">
        <v>15</v>
      </c>
      <c r="D29" s="136" t="s">
        <v>15</v>
      </c>
      <c r="E29" s="136" t="s">
        <v>15</v>
      </c>
      <c r="F29" s="136" t="s">
        <v>15</v>
      </c>
      <c r="G29" s="136" t="s">
        <v>15</v>
      </c>
      <c r="H29" s="136" t="s">
        <v>15</v>
      </c>
      <c r="I29" s="25"/>
      <c r="J29" s="148" t="s">
        <v>15</v>
      </c>
      <c r="K29" s="148" t="s">
        <v>13</v>
      </c>
      <c r="L29" s="148" t="s">
        <v>79</v>
      </c>
    </row>
    <row r="30" spans="1:14" ht="15" x14ac:dyDescent="0.25">
      <c r="A30" s="66" t="s">
        <v>24</v>
      </c>
      <c r="B30" s="49" t="s">
        <v>55</v>
      </c>
      <c r="C30" s="138">
        <f>D8</f>
        <v>43930</v>
      </c>
      <c r="D30" s="138">
        <v>43944</v>
      </c>
      <c r="E30" s="138">
        <v>43958</v>
      </c>
      <c r="F30" s="138">
        <f t="shared" ref="F30:G30" si="8">G8</f>
        <v>43972</v>
      </c>
      <c r="G30" s="138">
        <f t="shared" si="8"/>
        <v>43986</v>
      </c>
      <c r="H30" s="138">
        <v>44000</v>
      </c>
      <c r="I30" s="29"/>
      <c r="J30" s="138">
        <v>43951</v>
      </c>
      <c r="K30" s="138">
        <v>43980</v>
      </c>
      <c r="L30" s="138">
        <v>44012</v>
      </c>
    </row>
    <row r="31" spans="1:14" x14ac:dyDescent="0.2">
      <c r="A31" s="40"/>
      <c r="B31" s="67"/>
      <c r="C31" s="41"/>
      <c r="D31" s="41"/>
      <c r="E31" s="41"/>
      <c r="F31" s="41"/>
      <c r="G31" s="41"/>
      <c r="H31" s="41"/>
      <c r="I31" s="70"/>
      <c r="J31" s="41"/>
      <c r="K31" s="41"/>
      <c r="L31" s="41"/>
    </row>
    <row r="32" spans="1:14" ht="15" x14ac:dyDescent="0.25">
      <c r="A32" s="78" t="s">
        <v>94</v>
      </c>
      <c r="B32" s="78"/>
      <c r="D32" s="78"/>
      <c r="E32" s="78"/>
    </row>
    <row r="33" spans="1:4" ht="15" x14ac:dyDescent="0.25">
      <c r="A33" s="78"/>
    </row>
    <row r="34" spans="1:4" ht="15" x14ac:dyDescent="0.25">
      <c r="A34" s="120"/>
      <c r="B34" s="137"/>
      <c r="C34" s="137"/>
      <c r="D34" s="137"/>
    </row>
    <row r="35" spans="1:4" ht="15" x14ac:dyDescent="0.25">
      <c r="A35" s="44"/>
    </row>
  </sheetData>
  <mergeCells count="4">
    <mergeCell ref="B1:J1"/>
    <mergeCell ref="B2:J2"/>
    <mergeCell ref="B3:J3"/>
    <mergeCell ref="B9:L9"/>
  </mergeCells>
  <phoneticPr fontId="0" type="noConversion"/>
  <printOptions horizontalCentered="1" verticalCentered="1"/>
  <pageMargins left="0" right="0" top="0" bottom="0" header="0.5" footer="0.25"/>
  <pageSetup scale="96" orientation="landscape" r:id="rId1"/>
  <headerFooter alignWithMargins="0">
    <oddFooter>&amp;LSAPPHIRE&gt;Reference Guides&gt;UNL&gt; Human Resources&gt;Payroll Processing Schedules 2020&amp;RPrepared 11/22/2019
N. Adkins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="91" zoomScaleNormal="91" workbookViewId="0">
      <selection activeCell="G6" sqref="G6"/>
    </sheetView>
  </sheetViews>
  <sheetFormatPr defaultColWidth="8.5" defaultRowHeight="14.25" x14ac:dyDescent="0.2"/>
  <cols>
    <col min="1" max="1" width="42.1640625" style="137" customWidth="1"/>
    <col min="2" max="3" width="15.5" style="137" customWidth="1"/>
    <col min="4" max="4" width="14" style="137" customWidth="1"/>
    <col min="5" max="5" width="13.5" style="137" customWidth="1"/>
    <col min="6" max="6" width="13.83203125" style="137" customWidth="1"/>
    <col min="7" max="7" width="14.6640625" style="137" customWidth="1"/>
    <col min="8" max="8" width="13.33203125" style="137" customWidth="1"/>
    <col min="9" max="9" width="1" style="137" customWidth="1"/>
    <col min="10" max="10" width="16.33203125" style="137" customWidth="1"/>
    <col min="11" max="11" width="14.83203125" style="137" customWidth="1"/>
    <col min="12" max="12" width="15" style="137" customWidth="1"/>
    <col min="13" max="16384" width="8.5" style="137"/>
  </cols>
  <sheetData>
    <row r="1" spans="1:12" x14ac:dyDescent="0.2">
      <c r="B1" s="233" t="s">
        <v>69</v>
      </c>
      <c r="C1" s="234"/>
      <c r="D1" s="234"/>
      <c r="E1" s="234"/>
      <c r="F1" s="234"/>
      <c r="G1" s="234"/>
      <c r="H1" s="234"/>
      <c r="I1" s="234"/>
      <c r="J1" s="234"/>
      <c r="K1" s="234"/>
      <c r="L1" s="111"/>
    </row>
    <row r="2" spans="1:12" ht="15" x14ac:dyDescent="0.25">
      <c r="A2" s="7"/>
      <c r="B2" s="235" t="s">
        <v>51</v>
      </c>
      <c r="C2" s="234"/>
      <c r="D2" s="234"/>
      <c r="E2" s="234"/>
      <c r="F2" s="234"/>
      <c r="G2" s="234"/>
      <c r="H2" s="234"/>
      <c r="I2" s="234"/>
      <c r="J2" s="234"/>
      <c r="K2" s="234"/>
      <c r="L2" s="112"/>
    </row>
    <row r="3" spans="1:12" x14ac:dyDescent="0.2">
      <c r="B3" s="235" t="s">
        <v>103</v>
      </c>
      <c r="C3" s="234"/>
      <c r="D3" s="234"/>
      <c r="E3" s="234"/>
      <c r="F3" s="234"/>
      <c r="G3" s="234"/>
      <c r="H3" s="234"/>
      <c r="I3" s="234"/>
      <c r="J3" s="234"/>
      <c r="K3" s="234"/>
      <c r="L3" s="8"/>
    </row>
    <row r="4" spans="1:12" ht="15" x14ac:dyDescent="0.25">
      <c r="B4" s="147"/>
      <c r="D4" s="147" t="s">
        <v>22</v>
      </c>
      <c r="E4" s="9"/>
      <c r="F4" s="221"/>
      <c r="G4" s="222" t="s">
        <v>17</v>
      </c>
      <c r="H4" s="158"/>
      <c r="I4" s="152"/>
      <c r="J4" s="10"/>
      <c r="K4" s="147"/>
      <c r="L4" s="157" t="s">
        <v>0</v>
      </c>
    </row>
    <row r="5" spans="1:12" ht="15" x14ac:dyDescent="0.25">
      <c r="B5" s="12"/>
      <c r="C5" s="13"/>
      <c r="D5" s="14"/>
      <c r="E5" s="15" t="s">
        <v>1</v>
      </c>
      <c r="F5" s="16"/>
      <c r="G5" s="13"/>
      <c r="H5" s="13"/>
      <c r="I5" s="17"/>
      <c r="J5" s="13"/>
      <c r="K5" s="14" t="s">
        <v>2</v>
      </c>
      <c r="L5" s="18"/>
    </row>
    <row r="6" spans="1:12" ht="15" x14ac:dyDescent="0.25">
      <c r="A6" s="19" t="s">
        <v>3</v>
      </c>
      <c r="B6" s="20" t="s">
        <v>40</v>
      </c>
      <c r="C6" s="20" t="s">
        <v>41</v>
      </c>
      <c r="D6" s="20" t="s">
        <v>42</v>
      </c>
      <c r="E6" s="20" t="s">
        <v>43</v>
      </c>
      <c r="F6" s="20" t="s">
        <v>44</v>
      </c>
      <c r="G6" s="21" t="s">
        <v>45</v>
      </c>
      <c r="H6" s="20" t="s">
        <v>82</v>
      </c>
      <c r="I6" s="17"/>
      <c r="J6" s="20" t="s">
        <v>21</v>
      </c>
      <c r="K6" s="20" t="s">
        <v>46</v>
      </c>
      <c r="L6" s="20" t="s">
        <v>47</v>
      </c>
    </row>
    <row r="7" spans="1:12" s="47" customFormat="1" ht="12" customHeight="1" x14ac:dyDescent="0.2">
      <c r="A7" s="166" t="s">
        <v>10</v>
      </c>
      <c r="B7" s="125">
        <v>43987</v>
      </c>
      <c r="C7" s="125">
        <v>44001</v>
      </c>
      <c r="D7" s="125">
        <v>44015</v>
      </c>
      <c r="E7" s="125">
        <v>44029</v>
      </c>
      <c r="F7" s="125">
        <v>44043</v>
      </c>
      <c r="G7" s="125">
        <v>44057</v>
      </c>
      <c r="H7" s="140">
        <v>44071</v>
      </c>
      <c r="I7" s="45"/>
      <c r="J7" s="46" t="s">
        <v>48</v>
      </c>
      <c r="K7" s="46" t="s">
        <v>49</v>
      </c>
      <c r="L7" s="46" t="s">
        <v>50</v>
      </c>
    </row>
    <row r="8" spans="1:12" ht="15.75" customHeight="1" x14ac:dyDescent="0.25">
      <c r="A8" s="27" t="s">
        <v>11</v>
      </c>
      <c r="B8" s="138">
        <f>B7+13</f>
        <v>44000</v>
      </c>
      <c r="C8" s="138">
        <f t="shared" ref="C8:H8" si="0">C7+13</f>
        <v>44014</v>
      </c>
      <c r="D8" s="138">
        <f t="shared" si="0"/>
        <v>44028</v>
      </c>
      <c r="E8" s="138">
        <f t="shared" si="0"/>
        <v>44042</v>
      </c>
      <c r="F8" s="138">
        <f t="shared" si="0"/>
        <v>44056</v>
      </c>
      <c r="G8" s="138">
        <f t="shared" si="0"/>
        <v>44070</v>
      </c>
      <c r="H8" s="138">
        <f t="shared" si="0"/>
        <v>44084</v>
      </c>
      <c r="I8" s="29"/>
      <c r="J8" s="30"/>
      <c r="K8" s="30"/>
      <c r="L8" s="30"/>
    </row>
    <row r="9" spans="1:12" ht="18" customHeight="1" x14ac:dyDescent="0.2">
      <c r="A9" s="167" t="s">
        <v>77</v>
      </c>
      <c r="B9" s="236" t="s">
        <v>76</v>
      </c>
      <c r="C9" s="237"/>
      <c r="D9" s="237"/>
      <c r="E9" s="237"/>
      <c r="F9" s="237"/>
      <c r="G9" s="237"/>
      <c r="H9" s="237"/>
      <c r="I9" s="237"/>
      <c r="J9" s="237"/>
      <c r="K9" s="237"/>
      <c r="L9" s="238"/>
    </row>
    <row r="10" spans="1:12" ht="20.45" customHeight="1" x14ac:dyDescent="0.2">
      <c r="A10" s="167" t="s">
        <v>78</v>
      </c>
      <c r="B10" s="169">
        <f>B13-7</f>
        <v>43994</v>
      </c>
      <c r="C10" s="169">
        <f t="shared" ref="C10:L10" si="1">C13-7</f>
        <v>44008</v>
      </c>
      <c r="D10" s="169">
        <f t="shared" si="1"/>
        <v>44022</v>
      </c>
      <c r="E10" s="169">
        <f t="shared" si="1"/>
        <v>44036</v>
      </c>
      <c r="F10" s="169">
        <f t="shared" si="1"/>
        <v>44050</v>
      </c>
      <c r="G10" s="169">
        <f t="shared" si="1"/>
        <v>44064</v>
      </c>
      <c r="H10" s="169">
        <f t="shared" si="1"/>
        <v>44078</v>
      </c>
      <c r="I10" s="170">
        <f t="shared" si="1"/>
        <v>-7</v>
      </c>
      <c r="J10" s="169">
        <f t="shared" si="1"/>
        <v>44022</v>
      </c>
      <c r="K10" s="169">
        <f t="shared" si="1"/>
        <v>44053</v>
      </c>
      <c r="L10" s="169">
        <f t="shared" si="1"/>
        <v>44082</v>
      </c>
    </row>
    <row r="11" spans="1:12" ht="56.45" customHeight="1" x14ac:dyDescent="0.2">
      <c r="A11" s="176" t="s">
        <v>68</v>
      </c>
      <c r="B11" s="168">
        <f>B7-56</f>
        <v>43931</v>
      </c>
      <c r="C11" s="168">
        <f t="shared" ref="C11:G11" si="2">B11+14</f>
        <v>43945</v>
      </c>
      <c r="D11" s="168">
        <f t="shared" si="2"/>
        <v>43959</v>
      </c>
      <c r="E11" s="168">
        <f t="shared" si="2"/>
        <v>43973</v>
      </c>
      <c r="F11" s="168">
        <f t="shared" si="2"/>
        <v>43987</v>
      </c>
      <c r="G11" s="168">
        <f t="shared" si="2"/>
        <v>44001</v>
      </c>
      <c r="H11" s="168">
        <f>G11+14</f>
        <v>44015</v>
      </c>
      <c r="I11" s="171"/>
      <c r="J11" s="172">
        <v>43952</v>
      </c>
      <c r="K11" s="172">
        <v>43983</v>
      </c>
      <c r="L11" s="172">
        <v>44013</v>
      </c>
    </row>
    <row r="12" spans="1:12" x14ac:dyDescent="0.2">
      <c r="A12" s="231" t="s">
        <v>16</v>
      </c>
      <c r="B12" s="126" t="s">
        <v>13</v>
      </c>
      <c r="C12" s="148" t="s">
        <v>13</v>
      </c>
      <c r="D12" s="148" t="s">
        <v>13</v>
      </c>
      <c r="E12" s="148" t="s">
        <v>13</v>
      </c>
      <c r="F12" s="148" t="s">
        <v>13</v>
      </c>
      <c r="G12" s="148" t="s">
        <v>13</v>
      </c>
      <c r="H12" s="126" t="s">
        <v>13</v>
      </c>
      <c r="I12" s="25"/>
      <c r="J12" s="148" t="s">
        <v>13</v>
      </c>
      <c r="K12" s="148" t="s">
        <v>12</v>
      </c>
      <c r="L12" s="148" t="s">
        <v>93</v>
      </c>
    </row>
    <row r="13" spans="1:12" x14ac:dyDescent="0.2">
      <c r="A13" s="232"/>
      <c r="B13" s="149">
        <v>44001</v>
      </c>
      <c r="C13" s="149">
        <v>44015</v>
      </c>
      <c r="D13" s="149">
        <v>44029</v>
      </c>
      <c r="E13" s="149">
        <v>44043</v>
      </c>
      <c r="F13" s="149">
        <v>44057</v>
      </c>
      <c r="G13" s="149">
        <v>44071</v>
      </c>
      <c r="H13" s="138">
        <v>44085</v>
      </c>
      <c r="I13" s="29"/>
      <c r="J13" s="149">
        <v>44029</v>
      </c>
      <c r="K13" s="149">
        <v>44060</v>
      </c>
      <c r="L13" s="149">
        <v>44089</v>
      </c>
    </row>
    <row r="14" spans="1:12" x14ac:dyDescent="0.2">
      <c r="A14" s="228" t="s">
        <v>81</v>
      </c>
      <c r="B14" s="177"/>
      <c r="C14" s="4"/>
      <c r="D14" s="4"/>
      <c r="E14" s="4"/>
      <c r="F14" s="1"/>
      <c r="G14" s="1"/>
      <c r="H14" s="1"/>
      <c r="I14" s="2"/>
      <c r="J14" s="4"/>
      <c r="K14" s="4"/>
      <c r="L14" s="4"/>
    </row>
    <row r="15" spans="1:12" ht="14.1" customHeight="1" x14ac:dyDescent="0.25">
      <c r="A15" s="229"/>
      <c r="B15" s="178" t="s">
        <v>20</v>
      </c>
      <c r="C15" s="54"/>
      <c r="D15" s="54"/>
      <c r="E15" s="54"/>
      <c r="F15" s="54"/>
      <c r="G15" s="54"/>
      <c r="H15" s="54"/>
      <c r="I15" s="70"/>
      <c r="J15" s="54"/>
      <c r="K15" s="54"/>
      <c r="L15" s="164"/>
    </row>
    <row r="16" spans="1:12" ht="11.25" customHeight="1" x14ac:dyDescent="0.25">
      <c r="A16" s="230"/>
      <c r="B16" s="202"/>
      <c r="C16" s="203"/>
      <c r="D16" s="203"/>
      <c r="E16" s="203"/>
      <c r="F16" s="203"/>
      <c r="G16" s="203"/>
      <c r="H16" s="203"/>
      <c r="I16" s="204"/>
      <c r="J16" s="203"/>
      <c r="K16" s="203"/>
      <c r="L16" s="203"/>
    </row>
    <row r="17" spans="1:12" ht="15" x14ac:dyDescent="0.25">
      <c r="A17" s="187" t="s">
        <v>73</v>
      </c>
      <c r="B17" s="188" t="s">
        <v>15</v>
      </c>
      <c r="C17" s="189" t="s">
        <v>15</v>
      </c>
      <c r="D17" s="189" t="s">
        <v>15</v>
      </c>
      <c r="E17" s="189" t="s">
        <v>15</v>
      </c>
      <c r="F17" s="189" t="s">
        <v>15</v>
      </c>
      <c r="G17" s="189" t="s">
        <v>14</v>
      </c>
      <c r="H17" s="189" t="s">
        <v>15</v>
      </c>
      <c r="I17" s="116"/>
      <c r="J17" s="189" t="s">
        <v>13</v>
      </c>
      <c r="K17" s="189" t="s">
        <v>12</v>
      </c>
      <c r="L17" s="189" t="s">
        <v>14</v>
      </c>
    </row>
    <row r="18" spans="1:12" ht="15" x14ac:dyDescent="0.25">
      <c r="A18" s="184" t="s">
        <v>23</v>
      </c>
      <c r="B18" s="186">
        <f>B21-1</f>
        <v>44007</v>
      </c>
      <c r="C18" s="186">
        <f>C21-1</f>
        <v>44021</v>
      </c>
      <c r="D18" s="186">
        <f t="shared" ref="D18:H18" si="3">D21-1</f>
        <v>44035</v>
      </c>
      <c r="E18" s="186">
        <f t="shared" si="3"/>
        <v>44049</v>
      </c>
      <c r="F18" s="186">
        <f t="shared" si="3"/>
        <v>44063</v>
      </c>
      <c r="G18" s="186">
        <f t="shared" si="3"/>
        <v>44076</v>
      </c>
      <c r="H18" s="186">
        <f t="shared" si="3"/>
        <v>44091</v>
      </c>
      <c r="I18" s="107"/>
      <c r="J18" s="186">
        <v>44036</v>
      </c>
      <c r="K18" s="186">
        <v>44067</v>
      </c>
      <c r="L18" s="186">
        <f>L21-1</f>
        <v>44097</v>
      </c>
    </row>
    <row r="19" spans="1:12" ht="15" x14ac:dyDescent="0.25">
      <c r="A19" s="98" t="s">
        <v>56</v>
      </c>
      <c r="B19" s="72"/>
      <c r="C19" s="72"/>
      <c r="D19" s="72"/>
      <c r="E19" s="72"/>
      <c r="F19" s="72"/>
      <c r="G19" s="72"/>
      <c r="H19" s="72"/>
      <c r="I19" s="25"/>
      <c r="J19" s="77"/>
      <c r="K19" s="101"/>
      <c r="L19" s="101"/>
    </row>
    <row r="20" spans="1:12" ht="15" x14ac:dyDescent="0.25">
      <c r="A20" s="99" t="s">
        <v>59</v>
      </c>
      <c r="B20" s="72" t="s">
        <v>13</v>
      </c>
      <c r="C20" s="72" t="s">
        <v>13</v>
      </c>
      <c r="D20" s="72" t="s">
        <v>13</v>
      </c>
      <c r="E20" s="72" t="s">
        <v>13</v>
      </c>
      <c r="F20" s="72" t="s">
        <v>13</v>
      </c>
      <c r="G20" s="72" t="s">
        <v>15</v>
      </c>
      <c r="H20" s="72" t="s">
        <v>13</v>
      </c>
      <c r="I20" s="25"/>
      <c r="J20" s="77" t="s">
        <v>12</v>
      </c>
      <c r="K20" s="102" t="s">
        <v>79</v>
      </c>
      <c r="L20" s="102" t="s">
        <v>15</v>
      </c>
    </row>
    <row r="21" spans="1:12" ht="15" x14ac:dyDescent="0.25">
      <c r="A21" s="99" t="s">
        <v>60</v>
      </c>
      <c r="B21" s="72">
        <v>44008</v>
      </c>
      <c r="C21" s="72">
        <f>C25-3</f>
        <v>44022</v>
      </c>
      <c r="D21" s="72">
        <f>D25-3</f>
        <v>44036</v>
      </c>
      <c r="E21" s="72">
        <f t="shared" ref="E21:H21" si="4">E25-3</f>
        <v>44050</v>
      </c>
      <c r="F21" s="72">
        <f t="shared" si="4"/>
        <v>44064</v>
      </c>
      <c r="G21" s="72">
        <v>44077</v>
      </c>
      <c r="H21" s="72">
        <f t="shared" si="4"/>
        <v>44092</v>
      </c>
      <c r="I21" s="25"/>
      <c r="J21" s="72">
        <f>J25-1</f>
        <v>44039</v>
      </c>
      <c r="K21" s="72">
        <f>K25-1</f>
        <v>44068</v>
      </c>
      <c r="L21" s="72">
        <f>L25-1</f>
        <v>44098</v>
      </c>
    </row>
    <row r="22" spans="1:12" ht="15" x14ac:dyDescent="0.25">
      <c r="A22" s="100" t="s">
        <v>57</v>
      </c>
      <c r="B22" s="205"/>
      <c r="C22" s="89"/>
      <c r="D22" s="89"/>
      <c r="E22" s="89"/>
      <c r="F22" s="89"/>
      <c r="G22" s="89"/>
      <c r="H22" s="206"/>
      <c r="I22" s="207"/>
      <c r="J22" s="208"/>
      <c r="K22" s="194"/>
      <c r="L22" s="194"/>
    </row>
    <row r="23" spans="1:12" ht="15.75" x14ac:dyDescent="0.25">
      <c r="A23" s="173" t="s">
        <v>80</v>
      </c>
      <c r="B23" s="117" t="s">
        <v>64</v>
      </c>
      <c r="C23" s="74"/>
      <c r="D23" s="74"/>
      <c r="E23" s="74"/>
      <c r="F23" s="74"/>
      <c r="G23" s="74"/>
      <c r="H23" s="74"/>
      <c r="I23" s="114"/>
      <c r="J23" s="74"/>
      <c r="K23" s="75"/>
      <c r="L23" s="76"/>
    </row>
    <row r="24" spans="1:12" ht="15" x14ac:dyDescent="0.25">
      <c r="A24" s="124" t="s">
        <v>65</v>
      </c>
      <c r="B24" s="156" t="s">
        <v>12</v>
      </c>
      <c r="C24" s="131" t="s">
        <v>12</v>
      </c>
      <c r="D24" s="131" t="s">
        <v>12</v>
      </c>
      <c r="E24" s="131" t="s">
        <v>12</v>
      </c>
      <c r="F24" s="131" t="s">
        <v>12</v>
      </c>
      <c r="G24" s="131" t="s">
        <v>13</v>
      </c>
      <c r="H24" s="156" t="s">
        <v>12</v>
      </c>
      <c r="I24" s="25"/>
      <c r="J24" s="131" t="s">
        <v>79</v>
      </c>
      <c r="K24" s="131" t="s">
        <v>14</v>
      </c>
      <c r="L24" s="132" t="s">
        <v>13</v>
      </c>
    </row>
    <row r="25" spans="1:12" ht="15.75" thickBot="1" x14ac:dyDescent="0.3">
      <c r="A25" s="124" t="s">
        <v>63</v>
      </c>
      <c r="B25" s="209">
        <v>44011</v>
      </c>
      <c r="C25" s="210">
        <v>44025</v>
      </c>
      <c r="D25" s="210">
        <v>44039</v>
      </c>
      <c r="E25" s="210">
        <v>44053</v>
      </c>
      <c r="F25" s="210">
        <v>44067</v>
      </c>
      <c r="G25" s="210">
        <v>44078</v>
      </c>
      <c r="H25" s="199">
        <v>44095</v>
      </c>
      <c r="I25" s="207"/>
      <c r="J25" s="210">
        <v>44040</v>
      </c>
      <c r="K25" s="210">
        <v>44069</v>
      </c>
      <c r="L25" s="211">
        <v>44099</v>
      </c>
    </row>
    <row r="26" spans="1:12" ht="15" x14ac:dyDescent="0.25">
      <c r="A26" s="55" t="s">
        <v>61</v>
      </c>
      <c r="B26" s="126" t="s">
        <v>79</v>
      </c>
      <c r="C26" s="148" t="s">
        <v>79</v>
      </c>
      <c r="D26" s="148" t="s">
        <v>79</v>
      </c>
      <c r="E26" s="148" t="s">
        <v>79</v>
      </c>
      <c r="F26" s="148" t="s">
        <v>79</v>
      </c>
      <c r="G26" s="148" t="s">
        <v>79</v>
      </c>
      <c r="H26" s="148" t="s">
        <v>79</v>
      </c>
      <c r="I26" s="197"/>
      <c r="J26" s="148" t="s">
        <v>14</v>
      </c>
      <c r="K26" s="148" t="s">
        <v>15</v>
      </c>
      <c r="L26" s="148" t="s">
        <v>12</v>
      </c>
    </row>
    <row r="27" spans="1:12" ht="15" x14ac:dyDescent="0.25">
      <c r="A27" s="56" t="s">
        <v>67</v>
      </c>
      <c r="B27" s="149">
        <v>44012</v>
      </c>
      <c r="C27" s="149">
        <f t="shared" ref="C27:H27" si="5">C25+1</f>
        <v>44026</v>
      </c>
      <c r="D27" s="149">
        <f t="shared" si="5"/>
        <v>44040</v>
      </c>
      <c r="E27" s="149">
        <f t="shared" si="5"/>
        <v>44054</v>
      </c>
      <c r="F27" s="149">
        <f t="shared" si="5"/>
        <v>44068</v>
      </c>
      <c r="G27" s="149">
        <v>44082</v>
      </c>
      <c r="H27" s="149">
        <f t="shared" si="5"/>
        <v>44096</v>
      </c>
      <c r="I27" s="53"/>
      <c r="J27" s="149">
        <v>44041</v>
      </c>
      <c r="K27" s="149">
        <f t="shared" ref="K27" si="6">K25+1</f>
        <v>44070</v>
      </c>
      <c r="L27" s="149">
        <v>44102</v>
      </c>
    </row>
    <row r="28" spans="1:12" ht="15" x14ac:dyDescent="0.25">
      <c r="A28" s="39" t="s">
        <v>25</v>
      </c>
      <c r="B28" s="31"/>
      <c r="C28" s="32"/>
      <c r="D28" s="32"/>
      <c r="E28" s="32"/>
      <c r="F28" s="32"/>
      <c r="G28" s="32"/>
      <c r="H28" s="31"/>
      <c r="I28" s="25"/>
      <c r="J28" s="32"/>
      <c r="K28" s="32"/>
      <c r="L28" s="32"/>
    </row>
    <row r="29" spans="1:12" ht="15" x14ac:dyDescent="0.25">
      <c r="A29" s="23" t="s">
        <v>26</v>
      </c>
      <c r="B29" s="126" t="s">
        <v>15</v>
      </c>
      <c r="C29" s="148" t="s">
        <v>15</v>
      </c>
      <c r="D29" s="148" t="s">
        <v>15</v>
      </c>
      <c r="E29" s="148" t="s">
        <v>15</v>
      </c>
      <c r="F29" s="148" t="s">
        <v>15</v>
      </c>
      <c r="G29" s="148" t="s">
        <v>15</v>
      </c>
      <c r="H29" s="126" t="s">
        <v>15</v>
      </c>
      <c r="I29" s="25"/>
      <c r="J29" s="148" t="s">
        <v>13</v>
      </c>
      <c r="K29" s="148" t="s">
        <v>12</v>
      </c>
      <c r="L29" s="148" t="s">
        <v>14</v>
      </c>
    </row>
    <row r="30" spans="1:12" ht="15" x14ac:dyDescent="0.25">
      <c r="A30" s="66" t="s">
        <v>24</v>
      </c>
      <c r="B30" s="138">
        <v>44014</v>
      </c>
      <c r="C30" s="149">
        <v>44028</v>
      </c>
      <c r="D30" s="149">
        <f t="shared" ref="D30:H30" si="7">C30+14</f>
        <v>44042</v>
      </c>
      <c r="E30" s="149">
        <f t="shared" si="7"/>
        <v>44056</v>
      </c>
      <c r="F30" s="149">
        <f t="shared" si="7"/>
        <v>44070</v>
      </c>
      <c r="G30" s="149">
        <f t="shared" si="7"/>
        <v>44084</v>
      </c>
      <c r="H30" s="149">
        <f t="shared" si="7"/>
        <v>44098</v>
      </c>
      <c r="I30" s="29"/>
      <c r="J30" s="149">
        <v>44043</v>
      </c>
      <c r="K30" s="149">
        <v>44074</v>
      </c>
      <c r="L30" s="149">
        <v>44104</v>
      </c>
    </row>
    <row r="31" spans="1:12" x14ac:dyDescent="0.2">
      <c r="J31" s="43"/>
      <c r="K31" s="43"/>
      <c r="L31" s="43"/>
    </row>
    <row r="32" spans="1:12" ht="15" x14ac:dyDescent="0.25">
      <c r="A32" s="42" t="s">
        <v>95</v>
      </c>
      <c r="J32" s="43"/>
      <c r="K32" s="43"/>
      <c r="L32" s="43"/>
    </row>
    <row r="33" spans="1:12" ht="15" x14ac:dyDescent="0.25">
      <c r="A33" s="42" t="s">
        <v>75</v>
      </c>
      <c r="B33" s="150"/>
      <c r="C33" s="150"/>
      <c r="D33" s="150"/>
      <c r="E33" s="150"/>
      <c r="L33" s="118"/>
    </row>
    <row r="34" spans="1:12" ht="15" x14ac:dyDescent="0.25">
      <c r="A34" s="42"/>
    </row>
  </sheetData>
  <mergeCells count="6">
    <mergeCell ref="A14:A16"/>
    <mergeCell ref="B1:K1"/>
    <mergeCell ref="B2:K2"/>
    <mergeCell ref="B3:K3"/>
    <mergeCell ref="B9:L9"/>
    <mergeCell ref="A12:A13"/>
  </mergeCells>
  <pageMargins left="0.7" right="0.7" top="0.75" bottom="0.75" header="0.3" footer="0.3"/>
  <pageSetup scale="81" fitToHeight="0" orientation="landscape" r:id="rId1"/>
  <headerFooter>
    <oddFooter xml:space="preserve">&amp;LSAPPHIRE&gt;Reference Guides&gt;UNL&gt; Human Resources&gt;Payroll Processing Schedules 2020&amp;RPrepared  11/22/2019
N. Adkins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showGridLines="0" zoomScale="89" zoomScaleNormal="89" workbookViewId="0">
      <selection activeCell="W19" sqref="W19"/>
    </sheetView>
  </sheetViews>
  <sheetFormatPr defaultColWidth="8.5" defaultRowHeight="14.25" x14ac:dyDescent="0.2"/>
  <cols>
    <col min="1" max="1" width="41.5" style="6" customWidth="1"/>
    <col min="2" max="2" width="15.33203125" style="6" customWidth="1"/>
    <col min="3" max="3" width="15" style="6" customWidth="1"/>
    <col min="4" max="5" width="15.1640625" style="6" customWidth="1"/>
    <col min="6" max="6" width="15.33203125" style="6" customWidth="1"/>
    <col min="7" max="7" width="14.6640625" style="6" customWidth="1"/>
    <col min="8" max="8" width="15" style="6" customWidth="1"/>
    <col min="9" max="9" width="0.6640625" style="137" customWidth="1"/>
    <col min="10" max="10" width="1.33203125" style="6" customWidth="1"/>
    <col min="11" max="11" width="16.6640625" style="6" customWidth="1"/>
    <col min="12" max="12" width="14.83203125" style="6" customWidth="1"/>
    <col min="13" max="13" width="17.33203125" style="6" customWidth="1"/>
    <col min="14" max="16384" width="8.5" style="6"/>
  </cols>
  <sheetData>
    <row r="1" spans="1:13" x14ac:dyDescent="0.2">
      <c r="B1" s="233" t="s">
        <v>69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111"/>
    </row>
    <row r="2" spans="1:13" ht="15" x14ac:dyDescent="0.25">
      <c r="A2" s="7"/>
      <c r="B2" s="235" t="s">
        <v>51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112"/>
    </row>
    <row r="3" spans="1:13" x14ac:dyDescent="0.2">
      <c r="B3" s="235" t="s">
        <v>104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8"/>
    </row>
    <row r="4" spans="1:13" ht="15" x14ac:dyDescent="0.25">
      <c r="B4" s="11"/>
      <c r="C4" s="10"/>
      <c r="E4" s="11"/>
      <c r="F4" s="147" t="s">
        <v>90</v>
      </c>
      <c r="G4" s="10"/>
      <c r="H4" s="147" t="s">
        <v>99</v>
      </c>
      <c r="I4" s="147"/>
      <c r="J4" s="11"/>
      <c r="K4" s="11"/>
      <c r="L4" s="147"/>
      <c r="M4" s="147" t="s">
        <v>17</v>
      </c>
    </row>
    <row r="5" spans="1:13" ht="15" x14ac:dyDescent="0.25">
      <c r="B5" s="57"/>
      <c r="C5" s="14"/>
      <c r="D5" s="15" t="s">
        <v>1</v>
      </c>
      <c r="E5" s="16"/>
      <c r="F5" s="13"/>
      <c r="G5" s="58"/>
      <c r="H5" s="58"/>
      <c r="I5" s="13"/>
      <c r="J5" s="59"/>
      <c r="K5" s="13"/>
      <c r="L5" s="14" t="s">
        <v>2</v>
      </c>
      <c r="M5" s="18"/>
    </row>
    <row r="6" spans="1:13" ht="15" x14ac:dyDescent="0.25">
      <c r="A6" s="19" t="s">
        <v>3</v>
      </c>
      <c r="B6" s="20" t="s">
        <v>27</v>
      </c>
      <c r="C6" s="20" t="s">
        <v>28</v>
      </c>
      <c r="D6" s="20" t="s">
        <v>29</v>
      </c>
      <c r="E6" s="20" t="s">
        <v>30</v>
      </c>
      <c r="F6" s="20" t="s">
        <v>31</v>
      </c>
      <c r="G6" s="20" t="s">
        <v>32</v>
      </c>
      <c r="H6" s="20" t="s">
        <v>97</v>
      </c>
      <c r="I6" s="20"/>
      <c r="J6" s="60"/>
      <c r="K6" s="20" t="s">
        <v>33</v>
      </c>
      <c r="L6" s="20" t="s">
        <v>34</v>
      </c>
      <c r="M6" s="20" t="s">
        <v>35</v>
      </c>
    </row>
    <row r="7" spans="1:13" ht="15" x14ac:dyDescent="0.25">
      <c r="A7" s="23" t="s">
        <v>10</v>
      </c>
      <c r="B7" s="140">
        <v>44085</v>
      </c>
      <c r="C7" s="141">
        <v>44099</v>
      </c>
      <c r="D7" s="141">
        <v>44113</v>
      </c>
      <c r="E7" s="141">
        <v>44127</v>
      </c>
      <c r="F7" s="141">
        <v>44141</v>
      </c>
      <c r="G7" s="141">
        <v>44155</v>
      </c>
      <c r="H7" s="141">
        <v>44169</v>
      </c>
      <c r="I7" s="141"/>
      <c r="J7" s="61"/>
      <c r="K7" s="24" t="s">
        <v>36</v>
      </c>
      <c r="L7" s="24" t="s">
        <v>37</v>
      </c>
      <c r="M7" s="24" t="s">
        <v>38</v>
      </c>
    </row>
    <row r="8" spans="1:13" ht="15" x14ac:dyDescent="0.25">
      <c r="A8" s="27" t="s">
        <v>11</v>
      </c>
      <c r="B8" s="138">
        <f t="shared" ref="B8:G8" si="0">B7+13</f>
        <v>44098</v>
      </c>
      <c r="C8" s="138">
        <f t="shared" si="0"/>
        <v>44112</v>
      </c>
      <c r="D8" s="138">
        <f t="shared" si="0"/>
        <v>44126</v>
      </c>
      <c r="E8" s="138">
        <f t="shared" si="0"/>
        <v>44140</v>
      </c>
      <c r="F8" s="138">
        <f t="shared" si="0"/>
        <v>44154</v>
      </c>
      <c r="G8" s="138">
        <f t="shared" si="0"/>
        <v>44168</v>
      </c>
      <c r="H8" s="139">
        <v>44182</v>
      </c>
      <c r="I8" s="149"/>
      <c r="J8" s="62"/>
      <c r="K8" s="63"/>
      <c r="L8" s="63"/>
      <c r="M8" s="63"/>
    </row>
    <row r="9" spans="1:13" s="137" customFormat="1" ht="18" customHeight="1" x14ac:dyDescent="0.2">
      <c r="A9" s="174" t="s">
        <v>77</v>
      </c>
      <c r="B9" s="237" t="s">
        <v>76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8"/>
    </row>
    <row r="10" spans="1:13" s="137" customFormat="1" ht="20.45" customHeight="1" x14ac:dyDescent="0.2">
      <c r="A10" s="174" t="s">
        <v>78</v>
      </c>
      <c r="B10" s="175">
        <f t="shared" ref="B10:M10" si="1">B13-7</f>
        <v>44092</v>
      </c>
      <c r="C10" s="175">
        <f t="shared" si="1"/>
        <v>44106</v>
      </c>
      <c r="D10" s="175">
        <f t="shared" si="1"/>
        <v>44120</v>
      </c>
      <c r="E10" s="175">
        <f t="shared" si="1"/>
        <v>44134</v>
      </c>
      <c r="F10" s="175">
        <f t="shared" si="1"/>
        <v>44148</v>
      </c>
      <c r="G10" s="175">
        <f>G13-7</f>
        <v>44162</v>
      </c>
      <c r="H10" s="175">
        <f t="shared" si="1"/>
        <v>44176</v>
      </c>
      <c r="I10" s="175"/>
      <c r="J10" s="180">
        <f t="shared" si="1"/>
        <v>-6</v>
      </c>
      <c r="K10" s="175">
        <f t="shared" si="1"/>
        <v>44116</v>
      </c>
      <c r="L10" s="175">
        <f t="shared" si="1"/>
        <v>44144</v>
      </c>
      <c r="M10" s="175">
        <f t="shared" si="1"/>
        <v>44172</v>
      </c>
    </row>
    <row r="11" spans="1:13" ht="56.45" customHeight="1" x14ac:dyDescent="0.2">
      <c r="A11" s="176" t="s">
        <v>70</v>
      </c>
      <c r="B11" s="172">
        <f t="shared" ref="B11:H11" si="2">B7-56</f>
        <v>44029</v>
      </c>
      <c r="C11" s="172">
        <f t="shared" si="2"/>
        <v>44043</v>
      </c>
      <c r="D11" s="172">
        <f t="shared" si="2"/>
        <v>44057</v>
      </c>
      <c r="E11" s="172">
        <f t="shared" si="2"/>
        <v>44071</v>
      </c>
      <c r="F11" s="172">
        <f t="shared" si="2"/>
        <v>44085</v>
      </c>
      <c r="G11" s="172">
        <f t="shared" si="2"/>
        <v>44099</v>
      </c>
      <c r="H11" s="172">
        <f t="shared" si="2"/>
        <v>44113</v>
      </c>
      <c r="I11" s="172"/>
      <c r="J11" s="181"/>
      <c r="K11" s="172">
        <v>44044</v>
      </c>
      <c r="L11" s="172">
        <v>44075</v>
      </c>
      <c r="M11" s="172">
        <v>44105</v>
      </c>
    </row>
    <row r="12" spans="1:13" x14ac:dyDescent="0.2">
      <c r="A12" s="231" t="s">
        <v>16</v>
      </c>
      <c r="B12" s="142" t="s">
        <v>13</v>
      </c>
      <c r="C12" s="142" t="s">
        <v>13</v>
      </c>
      <c r="D12" s="142" t="s">
        <v>13</v>
      </c>
      <c r="E12" s="142" t="s">
        <v>13</v>
      </c>
      <c r="F12" s="142" t="s">
        <v>13</v>
      </c>
      <c r="G12" s="142" t="s">
        <v>13</v>
      </c>
      <c r="H12" s="142" t="s">
        <v>13</v>
      </c>
      <c r="I12" s="148"/>
      <c r="J12" s="25"/>
      <c r="K12" s="143" t="s">
        <v>12</v>
      </c>
      <c r="L12" s="143" t="s">
        <v>100</v>
      </c>
      <c r="M12" s="143" t="s">
        <v>12</v>
      </c>
    </row>
    <row r="13" spans="1:13" x14ac:dyDescent="0.2">
      <c r="A13" s="232"/>
      <c r="B13" s="149">
        <v>44099</v>
      </c>
      <c r="C13" s="149">
        <v>44113</v>
      </c>
      <c r="D13" s="149">
        <v>44127</v>
      </c>
      <c r="E13" s="149">
        <v>44141</v>
      </c>
      <c r="F13" s="149">
        <v>44155</v>
      </c>
      <c r="G13" s="149">
        <v>44169</v>
      </c>
      <c r="H13" s="163">
        <v>44183</v>
      </c>
      <c r="I13" s="163"/>
      <c r="J13" s="62">
        <v>1</v>
      </c>
      <c r="K13" s="149">
        <v>44123</v>
      </c>
      <c r="L13" s="149">
        <v>44151</v>
      </c>
      <c r="M13" s="149">
        <v>44179</v>
      </c>
    </row>
    <row r="14" spans="1:13" ht="15" x14ac:dyDescent="0.25">
      <c r="A14" s="23" t="s">
        <v>72</v>
      </c>
      <c r="B14" s="3"/>
      <c r="C14" s="4"/>
      <c r="D14" s="4"/>
      <c r="E14" s="4"/>
      <c r="F14" s="1"/>
      <c r="G14" s="1"/>
      <c r="H14" s="1"/>
      <c r="I14" s="1"/>
      <c r="J14" s="2"/>
      <c r="K14" s="4"/>
      <c r="L14" s="4"/>
      <c r="M14" s="4"/>
    </row>
    <row r="15" spans="1:13" ht="15.75" x14ac:dyDescent="0.25">
      <c r="A15" s="79" t="s">
        <v>18</v>
      </c>
      <c r="B15" s="5" t="s">
        <v>20</v>
      </c>
      <c r="C15" s="5"/>
      <c r="D15" s="35"/>
      <c r="E15" s="35"/>
      <c r="F15" s="24"/>
      <c r="G15" s="24"/>
      <c r="H15" s="24"/>
      <c r="I15" s="148"/>
      <c r="J15" s="36"/>
      <c r="K15" s="35"/>
      <c r="L15" s="35"/>
      <c r="M15" s="35"/>
    </row>
    <row r="16" spans="1:13" ht="6.75" customHeight="1" x14ac:dyDescent="0.25">
      <c r="A16" s="79"/>
      <c r="B16" s="212"/>
      <c r="C16" s="213"/>
      <c r="D16" s="213"/>
      <c r="E16" s="213"/>
      <c r="F16" s="203"/>
      <c r="G16" s="214"/>
      <c r="H16" s="214"/>
      <c r="I16" s="214"/>
      <c r="J16" s="215"/>
      <c r="K16" s="213"/>
      <c r="L16" s="213"/>
      <c r="M16" s="213"/>
    </row>
    <row r="17" spans="1:13" ht="15" x14ac:dyDescent="0.25">
      <c r="A17" s="182" t="s">
        <v>58</v>
      </c>
      <c r="B17" s="188" t="s">
        <v>15</v>
      </c>
      <c r="C17" s="188" t="s">
        <v>15</v>
      </c>
      <c r="D17" s="188" t="s">
        <v>15</v>
      </c>
      <c r="E17" s="188" t="s">
        <v>15</v>
      </c>
      <c r="F17" s="188" t="s">
        <v>79</v>
      </c>
      <c r="G17" s="188" t="s">
        <v>15</v>
      </c>
      <c r="H17" s="188" t="s">
        <v>93</v>
      </c>
      <c r="I17" s="188"/>
      <c r="J17" s="116"/>
      <c r="K17" s="189" t="s">
        <v>13</v>
      </c>
      <c r="L17" s="189" t="s">
        <v>13</v>
      </c>
      <c r="M17" s="189" t="s">
        <v>13</v>
      </c>
    </row>
    <row r="18" spans="1:13" ht="15" x14ac:dyDescent="0.25">
      <c r="A18" s="184" t="s">
        <v>23</v>
      </c>
      <c r="B18" s="185">
        <f>B21-1</f>
        <v>44105</v>
      </c>
      <c r="C18" s="185">
        <f t="shared" ref="C18:G18" si="3">C21-1</f>
        <v>44119</v>
      </c>
      <c r="D18" s="185">
        <f t="shared" si="3"/>
        <v>44133</v>
      </c>
      <c r="E18" s="185">
        <f t="shared" si="3"/>
        <v>44147</v>
      </c>
      <c r="F18" s="185">
        <f t="shared" si="3"/>
        <v>44159</v>
      </c>
      <c r="G18" s="185">
        <f t="shared" si="3"/>
        <v>44175</v>
      </c>
      <c r="H18" s="185">
        <v>44187</v>
      </c>
      <c r="I18" s="185"/>
      <c r="J18" s="151">
        <v>42300</v>
      </c>
      <c r="K18" s="186">
        <v>44127</v>
      </c>
      <c r="L18" s="186">
        <v>44155</v>
      </c>
      <c r="M18" s="186">
        <v>44183</v>
      </c>
    </row>
    <row r="19" spans="1:13" ht="15" x14ac:dyDescent="0.25">
      <c r="A19" s="98" t="s">
        <v>56</v>
      </c>
      <c r="B19" s="95"/>
      <c r="C19" s="96"/>
      <c r="D19" s="96"/>
      <c r="E19" s="96"/>
      <c r="F19" s="96"/>
      <c r="G19" s="96"/>
      <c r="H19" s="97"/>
      <c r="I19" s="223"/>
      <c r="J19" s="108"/>
      <c r="K19" s="96"/>
      <c r="L19" s="96"/>
      <c r="M19" s="82"/>
    </row>
    <row r="20" spans="1:13" ht="15" x14ac:dyDescent="0.25">
      <c r="A20" s="99" t="s">
        <v>59</v>
      </c>
      <c r="B20" s="92" t="s">
        <v>13</v>
      </c>
      <c r="C20" s="91" t="s">
        <v>13</v>
      </c>
      <c r="D20" s="91" t="s">
        <v>13</v>
      </c>
      <c r="E20" s="91" t="s">
        <v>13</v>
      </c>
      <c r="F20" s="91" t="s">
        <v>14</v>
      </c>
      <c r="G20" s="91" t="s">
        <v>13</v>
      </c>
      <c r="H20" s="85" t="s">
        <v>14</v>
      </c>
      <c r="I20" s="224"/>
      <c r="J20" s="108"/>
      <c r="K20" s="91" t="s">
        <v>12</v>
      </c>
      <c r="L20" s="91" t="s">
        <v>12</v>
      </c>
      <c r="M20" s="83" t="s">
        <v>12</v>
      </c>
    </row>
    <row r="21" spans="1:13" ht="15" x14ac:dyDescent="0.25">
      <c r="A21" s="99" t="s">
        <v>60</v>
      </c>
      <c r="B21" s="94">
        <f>B25-3</f>
        <v>44106</v>
      </c>
      <c r="C21" s="94">
        <f t="shared" ref="C21:D21" si="4">C25-3</f>
        <v>44120</v>
      </c>
      <c r="D21" s="94">
        <f t="shared" si="4"/>
        <v>44134</v>
      </c>
      <c r="E21" s="94">
        <f>E25-3</f>
        <v>44148</v>
      </c>
      <c r="F21" s="94">
        <f>F25-5</f>
        <v>44160</v>
      </c>
      <c r="G21" s="94">
        <f t="shared" ref="G21" si="5">G25-3</f>
        <v>44176</v>
      </c>
      <c r="H21" s="88">
        <v>44188</v>
      </c>
      <c r="I21" s="223"/>
      <c r="J21" s="108"/>
      <c r="K21" s="93">
        <v>44130</v>
      </c>
      <c r="L21" s="93">
        <f>L25-1</f>
        <v>44158</v>
      </c>
      <c r="M21" s="93">
        <v>44186</v>
      </c>
    </row>
    <row r="22" spans="1:13" ht="15" x14ac:dyDescent="0.25">
      <c r="A22" s="100" t="s">
        <v>57</v>
      </c>
      <c r="B22" s="216"/>
      <c r="C22" s="217"/>
      <c r="D22" s="217"/>
      <c r="E22" s="217"/>
      <c r="F22" s="217"/>
      <c r="G22" s="217"/>
      <c r="H22" s="218"/>
      <c r="I22" s="225"/>
      <c r="J22" s="195"/>
      <c r="K22" s="217"/>
      <c r="L22" s="217"/>
      <c r="M22" s="196"/>
    </row>
    <row r="23" spans="1:13" x14ac:dyDescent="0.2">
      <c r="A23" s="123" t="s">
        <v>62</v>
      </c>
      <c r="B23" s="239" t="s">
        <v>64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1"/>
    </row>
    <row r="24" spans="1:13" ht="15" x14ac:dyDescent="0.25">
      <c r="A24" s="124" t="s">
        <v>65</v>
      </c>
      <c r="B24" s="131" t="s">
        <v>12</v>
      </c>
      <c r="C24" s="131" t="s">
        <v>12</v>
      </c>
      <c r="D24" s="131" t="s">
        <v>12</v>
      </c>
      <c r="E24" s="131" t="s">
        <v>12</v>
      </c>
      <c r="F24" s="131" t="s">
        <v>12</v>
      </c>
      <c r="G24" s="131" t="s">
        <v>12</v>
      </c>
      <c r="H24" s="131" t="s">
        <v>12</v>
      </c>
      <c r="I24" s="226"/>
      <c r="J24" s="108"/>
      <c r="K24" s="131" t="s">
        <v>79</v>
      </c>
      <c r="L24" s="131" t="s">
        <v>79</v>
      </c>
      <c r="M24" s="132" t="s">
        <v>79</v>
      </c>
    </row>
    <row r="25" spans="1:13" ht="15.75" thickBot="1" x14ac:dyDescent="0.3">
      <c r="A25" s="124" t="s">
        <v>63</v>
      </c>
      <c r="B25" s="219">
        <v>44109</v>
      </c>
      <c r="C25" s="220">
        <v>44123</v>
      </c>
      <c r="D25" s="220">
        <v>44137</v>
      </c>
      <c r="E25" s="220">
        <v>44151</v>
      </c>
      <c r="F25" s="220">
        <v>44165</v>
      </c>
      <c r="G25" s="220">
        <v>44179</v>
      </c>
      <c r="H25" s="220">
        <v>44193</v>
      </c>
      <c r="I25" s="227"/>
      <c r="J25" s="195"/>
      <c r="K25" s="220">
        <v>44131</v>
      </c>
      <c r="L25" s="220">
        <v>44159</v>
      </c>
      <c r="M25" s="211">
        <v>44187</v>
      </c>
    </row>
    <row r="26" spans="1:13" ht="15" x14ac:dyDescent="0.25">
      <c r="A26" s="55" t="s">
        <v>61</v>
      </c>
      <c r="B26" s="144" t="s">
        <v>79</v>
      </c>
      <c r="C26" s="148" t="s">
        <v>79</v>
      </c>
      <c r="D26" s="148" t="s">
        <v>79</v>
      </c>
      <c r="E26" s="144" t="s">
        <v>79</v>
      </c>
      <c r="F26" s="148" t="s">
        <v>79</v>
      </c>
      <c r="G26" s="148" t="s">
        <v>79</v>
      </c>
      <c r="H26" s="144" t="s">
        <v>93</v>
      </c>
      <c r="I26" s="148"/>
      <c r="J26" s="197"/>
      <c r="K26" s="146" t="s">
        <v>14</v>
      </c>
      <c r="L26" s="148" t="s">
        <v>14</v>
      </c>
      <c r="M26" s="146" t="s">
        <v>14</v>
      </c>
    </row>
    <row r="27" spans="1:13" ht="15" x14ac:dyDescent="0.25">
      <c r="A27" s="56" t="s">
        <v>67</v>
      </c>
      <c r="B27" s="145">
        <f>B25+1</f>
        <v>44110</v>
      </c>
      <c r="C27" s="149">
        <f t="shared" ref="C27:G27" si="6">C25+1</f>
        <v>44124</v>
      </c>
      <c r="D27" s="149">
        <f t="shared" si="6"/>
        <v>44138</v>
      </c>
      <c r="E27" s="149">
        <v>44152</v>
      </c>
      <c r="F27" s="149">
        <f t="shared" si="6"/>
        <v>44166</v>
      </c>
      <c r="G27" s="149">
        <f t="shared" si="6"/>
        <v>44180</v>
      </c>
      <c r="H27" s="145">
        <v>44194</v>
      </c>
      <c r="I27" s="149"/>
      <c r="J27" s="71"/>
      <c r="K27" s="149">
        <v>44132</v>
      </c>
      <c r="L27" s="149">
        <v>44160</v>
      </c>
      <c r="M27" s="149">
        <f t="shared" ref="M27" si="7">M25+1</f>
        <v>44188</v>
      </c>
    </row>
    <row r="28" spans="1:13" ht="15" x14ac:dyDescent="0.25">
      <c r="A28" s="39" t="s">
        <v>25</v>
      </c>
      <c r="B28" s="32"/>
      <c r="C28" s="32"/>
      <c r="D28" s="32"/>
      <c r="E28" s="32"/>
      <c r="F28" s="32"/>
      <c r="G28" s="32"/>
      <c r="H28" s="32"/>
      <c r="I28" s="32"/>
      <c r="J28" s="64"/>
      <c r="K28" s="32"/>
      <c r="L28" s="32"/>
      <c r="M28" s="32"/>
    </row>
    <row r="29" spans="1:13" ht="15" x14ac:dyDescent="0.25">
      <c r="A29" s="23" t="s">
        <v>26</v>
      </c>
      <c r="B29" s="148" t="s">
        <v>15</v>
      </c>
      <c r="C29" s="148" t="s">
        <v>15</v>
      </c>
      <c r="D29" s="148" t="s">
        <v>15</v>
      </c>
      <c r="E29" s="148" t="s">
        <v>15</v>
      </c>
      <c r="F29" s="148" t="s">
        <v>15</v>
      </c>
      <c r="G29" s="148" t="s">
        <v>15</v>
      </c>
      <c r="H29" s="148" t="s">
        <v>15</v>
      </c>
      <c r="I29" s="148"/>
      <c r="J29" s="65"/>
      <c r="K29" s="148" t="s">
        <v>13</v>
      </c>
      <c r="L29" s="148" t="s">
        <v>12</v>
      </c>
      <c r="M29" s="148" t="s">
        <v>15</v>
      </c>
    </row>
    <row r="30" spans="1:13" ht="15" x14ac:dyDescent="0.25">
      <c r="A30" s="66" t="s">
        <v>24</v>
      </c>
      <c r="B30" s="138">
        <f>C8</f>
        <v>44112</v>
      </c>
      <c r="C30" s="138">
        <f t="shared" ref="C30:F30" si="8">D8</f>
        <v>44126</v>
      </c>
      <c r="D30" s="138">
        <f t="shared" si="8"/>
        <v>44140</v>
      </c>
      <c r="E30" s="138">
        <v>44154</v>
      </c>
      <c r="F30" s="138">
        <f t="shared" si="8"/>
        <v>44168</v>
      </c>
      <c r="G30" s="149">
        <v>44182</v>
      </c>
      <c r="H30" s="149">
        <v>44196</v>
      </c>
      <c r="I30" s="149"/>
      <c r="J30" s="62"/>
      <c r="K30" s="149">
        <v>44134</v>
      </c>
      <c r="L30" s="149">
        <v>44165</v>
      </c>
      <c r="M30" s="149">
        <v>44196</v>
      </c>
    </row>
    <row r="31" spans="1:13" ht="15" hidden="1" x14ac:dyDescent="0.25">
      <c r="A31" s="7" t="s">
        <v>39</v>
      </c>
      <c r="B31" s="67"/>
      <c r="C31" s="67"/>
      <c r="D31" s="67"/>
      <c r="E31" s="67"/>
      <c r="F31" s="67"/>
      <c r="G31" s="67"/>
      <c r="H31" s="40"/>
      <c r="I31" s="40"/>
      <c r="J31" s="40"/>
      <c r="K31" s="68"/>
      <c r="L31" s="68"/>
      <c r="M31" s="68"/>
    </row>
    <row r="32" spans="1:13" ht="15" x14ac:dyDescent="0.25">
      <c r="A32" s="7" t="s">
        <v>101</v>
      </c>
    </row>
    <row r="33" spans="1:5" ht="15" x14ac:dyDescent="0.25">
      <c r="A33" s="42" t="s">
        <v>75</v>
      </c>
    </row>
    <row r="34" spans="1:5" ht="15" x14ac:dyDescent="0.25">
      <c r="A34" s="150" t="s">
        <v>96</v>
      </c>
    </row>
    <row r="35" spans="1:5" ht="15" x14ac:dyDescent="0.25">
      <c r="A35" s="120" t="s">
        <v>98</v>
      </c>
    </row>
    <row r="40" spans="1:5" x14ac:dyDescent="0.2">
      <c r="E40"/>
    </row>
  </sheetData>
  <mergeCells count="6">
    <mergeCell ref="B23:M23"/>
    <mergeCell ref="B1:L1"/>
    <mergeCell ref="B2:L2"/>
    <mergeCell ref="B3:L3"/>
    <mergeCell ref="A12:A13"/>
    <mergeCell ref="B9:M9"/>
  </mergeCells>
  <phoneticPr fontId="0" type="noConversion"/>
  <pageMargins left="0" right="0" top="0.25" bottom="0" header="0.5" footer="0.25"/>
  <pageSetup scale="87" orientation="landscape" r:id="rId1"/>
  <headerFooter alignWithMargins="0">
    <oddFooter>&amp;LSAPPHIRE&gt;Reference Guides&gt;UNL&gt; Human Resources&gt;Payroll Processing Schedules 2020&amp;RPrepared 11/22/2019
N. Adkinsr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 1st QTR</vt:lpstr>
      <vt:lpstr>2nd QTR</vt:lpstr>
      <vt:lpstr>3rd QTR</vt:lpstr>
      <vt:lpstr>4th QTR</vt:lpstr>
      <vt:lpstr>' 1st QTR'!Print_Area</vt:lpstr>
      <vt:lpstr>'2nd QTR'!Print_Area</vt:lpstr>
      <vt:lpstr>'4th QTR'!Print_Area</vt:lpstr>
      <vt:lpstr>' 1st QTR'!Print_Area_MI</vt:lpstr>
      <vt:lpstr>'2nd QTR'!Print_Area_MI</vt:lpstr>
    </vt:vector>
  </TitlesOfParts>
  <Company>Computing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PSmith</dc:creator>
  <cp:lastModifiedBy>Cindy Miesbach</cp:lastModifiedBy>
  <cp:lastPrinted>2019-12-05T14:09:48Z</cp:lastPrinted>
  <dcterms:created xsi:type="dcterms:W3CDTF">1999-11-29T13:44:27Z</dcterms:created>
  <dcterms:modified xsi:type="dcterms:W3CDTF">2019-12-18T17:18:08Z</dcterms:modified>
</cp:coreProperties>
</file>